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5460" windowHeight="4605" activeTab="2"/>
  </bookViews>
  <sheets>
    <sheet name="GESAMTAUSWERTUNG" sheetId="1" r:id="rId1"/>
    <sheet name="GesAusw weibl" sheetId="2" r:id="rId2"/>
    <sheet name="GesAusw männl" sheetId="3" r:id="rId3"/>
  </sheets>
  <definedNames/>
  <calcPr fullCalcOnLoad="1"/>
</workbook>
</file>

<file path=xl/comments1.xml><?xml version="1.0" encoding="utf-8"?>
<comments xmlns="http://schemas.openxmlformats.org/spreadsheetml/2006/main">
  <authors>
    <author>Robert Riedel</author>
  </authors>
  <commentList>
    <comment ref="AH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G13" authorId="0">
      <text>
        <r>
          <rPr>
            <b/>
            <sz val="8"/>
            <rFont val="Tahoma"/>
            <family val="0"/>
          </rPr>
          <t>Robert Riedel:</t>
        </r>
        <r>
          <rPr>
            <sz val="8"/>
            <rFont val="Tahoma"/>
            <family val="0"/>
          </rPr>
          <t xml:space="preserve">
% der gesamten gültigen Stimmen</t>
        </r>
      </text>
    </comment>
    <comment ref="AF13" authorId="0">
      <text>
        <r>
          <rPr>
            <b/>
            <sz val="8"/>
            <rFont val="Tahoma"/>
            <family val="0"/>
          </rPr>
          <t>Robert Riedel:</t>
        </r>
        <r>
          <rPr>
            <sz val="8"/>
            <rFont val="Tahoma"/>
            <family val="0"/>
          </rPr>
          <t xml:space="preserve">
geschlechts- und altersunabhängig</t>
        </r>
      </text>
    </comment>
    <comment ref="AI13" authorId="0">
      <text>
        <r>
          <rPr>
            <b/>
            <sz val="8"/>
            <rFont val="Tahoma"/>
            <family val="0"/>
          </rPr>
          <t>Robert Riedel:</t>
        </r>
        <r>
          <rPr>
            <sz val="8"/>
            <rFont val="Tahoma"/>
            <family val="0"/>
          </rPr>
          <t xml:space="preserve">
Hier steht ein absoluter Wert, wenn der Prozentwert oberhalb des oben angegebenen Prozentwertes ist.</t>
        </r>
      </text>
    </comment>
    <comment ref="AJ13" authorId="0">
      <text>
        <r>
          <rPr>
            <b/>
            <sz val="8"/>
            <rFont val="Tahoma"/>
            <family val="0"/>
          </rPr>
          <t>Robert Riedel:</t>
        </r>
        <r>
          <rPr>
            <sz val="8"/>
            <rFont val="Tahoma"/>
            <family val="0"/>
          </rPr>
          <t xml:space="preserve">
altersunabhängig, männlich</t>
        </r>
      </text>
    </comment>
    <comment ref="AK13" authorId="0">
      <text>
        <r>
          <rPr>
            <b/>
            <sz val="8"/>
            <rFont val="Tahoma"/>
            <family val="0"/>
          </rPr>
          <t>Robert Riedel:</t>
        </r>
        <r>
          <rPr>
            <sz val="8"/>
            <rFont val="Tahoma"/>
            <family val="0"/>
          </rPr>
          <t xml:space="preserve">
% der gesamten gültigen Stimmen männlicher Wähler</t>
        </r>
      </text>
    </comment>
    <comment ref="A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13" authorId="0">
      <text>
        <r>
          <rPr>
            <b/>
            <sz val="8"/>
            <rFont val="Tahoma"/>
            <family val="0"/>
          </rPr>
          <t>Robert Riedel:</t>
        </r>
        <r>
          <rPr>
            <sz val="8"/>
            <rFont val="Tahoma"/>
            <family val="0"/>
          </rPr>
          <t xml:space="preserve">
Hier steht ein absoluter Wert, wenn der Prozentwert oberhalb des oben angegebenen Prozentwertes ist.</t>
        </r>
      </text>
    </comment>
    <comment ref="AN13" authorId="0">
      <text>
        <r>
          <rPr>
            <b/>
            <sz val="8"/>
            <rFont val="Tahoma"/>
            <family val="0"/>
          </rPr>
          <t>Robert Riedel:</t>
        </r>
        <r>
          <rPr>
            <sz val="8"/>
            <rFont val="Tahoma"/>
            <family val="0"/>
          </rPr>
          <t xml:space="preserve">
altersunabhängig, weiblich</t>
        </r>
      </text>
    </comment>
    <comment ref="AO13" authorId="0">
      <text>
        <r>
          <rPr>
            <b/>
            <sz val="8"/>
            <rFont val="Tahoma"/>
            <family val="0"/>
          </rPr>
          <t>Robert Riedel:</t>
        </r>
        <r>
          <rPr>
            <sz val="8"/>
            <rFont val="Tahoma"/>
            <family val="0"/>
          </rPr>
          <t xml:space="preserve">
% der gesamten gültigen Stimmen weiblicher Wähler</t>
        </r>
      </text>
    </comment>
    <comment ref="A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AF57" authorId="0">
      <text>
        <r>
          <rPr>
            <b/>
            <sz val="8"/>
            <rFont val="Tahoma"/>
            <family val="0"/>
          </rPr>
          <t>Robert Riedel:</t>
        </r>
        <r>
          <rPr>
            <sz val="8"/>
            <rFont val="Tahoma"/>
            <family val="0"/>
          </rPr>
          <t xml:space="preserve">
geschlechts- und altersunabhängig</t>
        </r>
      </text>
    </comment>
    <comment ref="AG57" authorId="0">
      <text>
        <r>
          <rPr>
            <b/>
            <sz val="8"/>
            <rFont val="Tahoma"/>
            <family val="0"/>
          </rPr>
          <t>Robert Riedel:</t>
        </r>
        <r>
          <rPr>
            <sz val="8"/>
            <rFont val="Tahoma"/>
            <family val="0"/>
          </rPr>
          <t xml:space="preserve">
% der gesamten gültigen Stimmen</t>
        </r>
      </text>
    </comment>
    <comment ref="AH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I57" authorId="0">
      <text>
        <r>
          <rPr>
            <b/>
            <sz val="8"/>
            <rFont val="Tahoma"/>
            <family val="0"/>
          </rPr>
          <t>Robert Riedel:</t>
        </r>
        <r>
          <rPr>
            <sz val="8"/>
            <rFont val="Tahoma"/>
            <family val="0"/>
          </rPr>
          <t xml:space="preserve">
Hier steht ein absoluter Wert, wenn der Prozentwert oberhalb des oben angegebenen Prozentwertes ist.</t>
        </r>
      </text>
    </comment>
    <comment ref="AJ57" authorId="0">
      <text>
        <r>
          <rPr>
            <b/>
            <sz val="8"/>
            <rFont val="Tahoma"/>
            <family val="0"/>
          </rPr>
          <t>Robert Riedel:</t>
        </r>
        <r>
          <rPr>
            <sz val="8"/>
            <rFont val="Tahoma"/>
            <family val="0"/>
          </rPr>
          <t xml:space="preserve">
altersunabhängig, männlich</t>
        </r>
      </text>
    </comment>
    <comment ref="AK57" authorId="0">
      <text>
        <r>
          <rPr>
            <b/>
            <sz val="8"/>
            <rFont val="Tahoma"/>
            <family val="0"/>
          </rPr>
          <t>Robert Riedel:</t>
        </r>
        <r>
          <rPr>
            <sz val="8"/>
            <rFont val="Tahoma"/>
            <family val="0"/>
          </rPr>
          <t xml:space="preserve">
% der gesamten gültigen Stimmen männlicher Wähler</t>
        </r>
      </text>
    </comment>
    <comment ref="AL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57" authorId="0">
      <text>
        <r>
          <rPr>
            <b/>
            <sz val="8"/>
            <rFont val="Tahoma"/>
            <family val="0"/>
          </rPr>
          <t>Robert Riedel:</t>
        </r>
        <r>
          <rPr>
            <sz val="8"/>
            <rFont val="Tahoma"/>
            <family val="0"/>
          </rPr>
          <t xml:space="preserve">
Hier steht ein absoluter Wert, wenn der Prozentwert oberhalb des oben angegebenen Prozentwertes ist.</t>
        </r>
      </text>
    </comment>
    <comment ref="AN57" authorId="0">
      <text>
        <r>
          <rPr>
            <b/>
            <sz val="8"/>
            <rFont val="Tahoma"/>
            <family val="0"/>
          </rPr>
          <t>Robert Riedel:</t>
        </r>
        <r>
          <rPr>
            <sz val="8"/>
            <rFont val="Tahoma"/>
            <family val="0"/>
          </rPr>
          <t xml:space="preserve">
altersunabhängig, weiblich</t>
        </r>
      </text>
    </comment>
    <comment ref="AO57" authorId="0">
      <text>
        <r>
          <rPr>
            <b/>
            <sz val="8"/>
            <rFont val="Tahoma"/>
            <family val="0"/>
          </rPr>
          <t>Robert Riedel:</t>
        </r>
        <r>
          <rPr>
            <sz val="8"/>
            <rFont val="Tahoma"/>
            <family val="0"/>
          </rPr>
          <t xml:space="preserve">
% der gesamten gültigen Stimmen weiblicher Wähler</t>
        </r>
      </text>
    </comment>
    <comment ref="AP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57" authorId="0">
      <text>
        <r>
          <rPr>
            <b/>
            <sz val="8"/>
            <rFont val="Tahoma"/>
            <family val="0"/>
          </rPr>
          <t>Robert Riedel:</t>
        </r>
        <r>
          <rPr>
            <sz val="8"/>
            <rFont val="Tahoma"/>
            <family val="0"/>
          </rPr>
          <t xml:space="preserve">
Hier steht ein absoluter Wert, wenn der Prozentwert oberhalb des oben angegebenen Prozentwertes ist.</t>
        </r>
      </text>
    </comment>
    <comment ref="A70"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72" authorId="0">
      <text>
        <r>
          <rPr>
            <b/>
            <sz val="8"/>
            <rFont val="Tahoma"/>
            <family val="0"/>
          </rPr>
          <t>Robert Riedel:</t>
        </r>
        <r>
          <rPr>
            <sz val="8"/>
            <rFont val="Tahoma"/>
            <family val="0"/>
          </rPr>
          <t xml:space="preserve">
Prüft, ob Summe der gültigen und ungültigen Stimmen gleich der Anzahl der Wähler gleich ist</t>
        </r>
      </text>
    </comment>
  </commentList>
</comments>
</file>

<file path=xl/comments2.xml><?xml version="1.0" encoding="utf-8"?>
<comments xmlns="http://schemas.openxmlformats.org/spreadsheetml/2006/main">
  <authors>
    <author>Robert Riedel</author>
  </authors>
  <commentList>
    <comment ref="AH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G13" authorId="0">
      <text>
        <r>
          <rPr>
            <b/>
            <sz val="8"/>
            <rFont val="Tahoma"/>
            <family val="0"/>
          </rPr>
          <t>Robert Riedel:</t>
        </r>
        <r>
          <rPr>
            <sz val="8"/>
            <rFont val="Tahoma"/>
            <family val="0"/>
          </rPr>
          <t xml:space="preserve">
% der gesamten gültigen Stimmen</t>
        </r>
      </text>
    </comment>
    <comment ref="AF13" authorId="0">
      <text>
        <r>
          <rPr>
            <b/>
            <sz val="8"/>
            <rFont val="Tahoma"/>
            <family val="0"/>
          </rPr>
          <t>Robert Riedel:</t>
        </r>
        <r>
          <rPr>
            <sz val="8"/>
            <rFont val="Tahoma"/>
            <family val="0"/>
          </rPr>
          <t xml:space="preserve">
geschlechts- und altersunabhängig</t>
        </r>
      </text>
    </comment>
    <comment ref="AI13" authorId="0">
      <text>
        <r>
          <rPr>
            <b/>
            <sz val="8"/>
            <rFont val="Tahoma"/>
            <family val="0"/>
          </rPr>
          <t>Robert Riedel:</t>
        </r>
        <r>
          <rPr>
            <sz val="8"/>
            <rFont val="Tahoma"/>
            <family val="0"/>
          </rPr>
          <t xml:space="preserve">
Hier steht ein absoluter Wert, wenn der Prozentwert oberhalb des oben angegebenen Prozentwertes ist.</t>
        </r>
      </text>
    </comment>
    <comment ref="AJ13" authorId="0">
      <text>
        <r>
          <rPr>
            <b/>
            <sz val="8"/>
            <rFont val="Tahoma"/>
            <family val="0"/>
          </rPr>
          <t>Robert Riedel:</t>
        </r>
        <r>
          <rPr>
            <sz val="8"/>
            <rFont val="Tahoma"/>
            <family val="0"/>
          </rPr>
          <t xml:space="preserve">
altersunabhängig, männlich</t>
        </r>
      </text>
    </comment>
    <comment ref="AK13" authorId="0">
      <text>
        <r>
          <rPr>
            <b/>
            <sz val="8"/>
            <rFont val="Tahoma"/>
            <family val="0"/>
          </rPr>
          <t>Robert Riedel:</t>
        </r>
        <r>
          <rPr>
            <sz val="8"/>
            <rFont val="Tahoma"/>
            <family val="0"/>
          </rPr>
          <t xml:space="preserve">
% der gesamten gültigen Stimmen männlicher Wähler</t>
        </r>
      </text>
    </comment>
    <comment ref="A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13" authorId="0">
      <text>
        <r>
          <rPr>
            <b/>
            <sz val="8"/>
            <rFont val="Tahoma"/>
            <family val="0"/>
          </rPr>
          <t>Robert Riedel:</t>
        </r>
        <r>
          <rPr>
            <sz val="8"/>
            <rFont val="Tahoma"/>
            <family val="0"/>
          </rPr>
          <t xml:space="preserve">
Hier steht ein absoluter Wert, wenn der Prozentwert oberhalb des oben angegebenen Prozentwertes ist.</t>
        </r>
      </text>
    </comment>
    <comment ref="AN13" authorId="0">
      <text>
        <r>
          <rPr>
            <b/>
            <sz val="8"/>
            <rFont val="Tahoma"/>
            <family val="0"/>
          </rPr>
          <t>Robert Riedel:</t>
        </r>
        <r>
          <rPr>
            <sz val="8"/>
            <rFont val="Tahoma"/>
            <family val="0"/>
          </rPr>
          <t xml:space="preserve">
altersunabhängig, weiblich</t>
        </r>
      </text>
    </comment>
    <comment ref="AO13" authorId="0">
      <text>
        <r>
          <rPr>
            <b/>
            <sz val="8"/>
            <rFont val="Tahoma"/>
            <family val="0"/>
          </rPr>
          <t>Robert Riedel:</t>
        </r>
        <r>
          <rPr>
            <sz val="8"/>
            <rFont val="Tahoma"/>
            <family val="0"/>
          </rPr>
          <t xml:space="preserve">
% der gesamten gültigen Stimmen weiblicher Wähler</t>
        </r>
      </text>
    </comment>
    <comment ref="A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AF57" authorId="0">
      <text>
        <r>
          <rPr>
            <b/>
            <sz val="8"/>
            <rFont val="Tahoma"/>
            <family val="0"/>
          </rPr>
          <t>Robert Riedel:</t>
        </r>
        <r>
          <rPr>
            <sz val="8"/>
            <rFont val="Tahoma"/>
            <family val="0"/>
          </rPr>
          <t xml:space="preserve">
geschlechts- und altersunabhängig</t>
        </r>
      </text>
    </comment>
    <comment ref="AG57" authorId="0">
      <text>
        <r>
          <rPr>
            <b/>
            <sz val="8"/>
            <rFont val="Tahoma"/>
            <family val="0"/>
          </rPr>
          <t>Robert Riedel:</t>
        </r>
        <r>
          <rPr>
            <sz val="8"/>
            <rFont val="Tahoma"/>
            <family val="0"/>
          </rPr>
          <t xml:space="preserve">
% der gesamten gültigen Stimmen</t>
        </r>
      </text>
    </comment>
    <comment ref="AH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I57" authorId="0">
      <text>
        <r>
          <rPr>
            <b/>
            <sz val="8"/>
            <rFont val="Tahoma"/>
            <family val="0"/>
          </rPr>
          <t>Robert Riedel:</t>
        </r>
        <r>
          <rPr>
            <sz val="8"/>
            <rFont val="Tahoma"/>
            <family val="0"/>
          </rPr>
          <t xml:space="preserve">
Hier steht ein absoluter Wert, wenn der Prozentwert oberhalb des oben angegebenen Prozentwertes ist.</t>
        </r>
      </text>
    </comment>
    <comment ref="AJ57" authorId="0">
      <text>
        <r>
          <rPr>
            <b/>
            <sz val="8"/>
            <rFont val="Tahoma"/>
            <family val="0"/>
          </rPr>
          <t>Robert Riedel:</t>
        </r>
        <r>
          <rPr>
            <sz val="8"/>
            <rFont val="Tahoma"/>
            <family val="0"/>
          </rPr>
          <t xml:space="preserve">
altersunabhängig, männlich</t>
        </r>
      </text>
    </comment>
    <comment ref="AK57" authorId="0">
      <text>
        <r>
          <rPr>
            <b/>
            <sz val="8"/>
            <rFont val="Tahoma"/>
            <family val="0"/>
          </rPr>
          <t>Robert Riedel:</t>
        </r>
        <r>
          <rPr>
            <sz val="8"/>
            <rFont val="Tahoma"/>
            <family val="0"/>
          </rPr>
          <t xml:space="preserve">
% der gesamten gültigen Stimmen männlicher Wähler</t>
        </r>
      </text>
    </comment>
    <comment ref="AL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57" authorId="0">
      <text>
        <r>
          <rPr>
            <b/>
            <sz val="8"/>
            <rFont val="Tahoma"/>
            <family val="0"/>
          </rPr>
          <t>Robert Riedel:</t>
        </r>
        <r>
          <rPr>
            <sz val="8"/>
            <rFont val="Tahoma"/>
            <family val="0"/>
          </rPr>
          <t xml:space="preserve">
Hier steht ein absoluter Wert, wenn der Prozentwert oberhalb des oben angegebenen Prozentwertes ist.</t>
        </r>
      </text>
    </comment>
    <comment ref="AN57" authorId="0">
      <text>
        <r>
          <rPr>
            <b/>
            <sz val="8"/>
            <rFont val="Tahoma"/>
            <family val="0"/>
          </rPr>
          <t>Robert Riedel:</t>
        </r>
        <r>
          <rPr>
            <sz val="8"/>
            <rFont val="Tahoma"/>
            <family val="0"/>
          </rPr>
          <t xml:space="preserve">
altersunabhängig, weiblich</t>
        </r>
      </text>
    </comment>
    <comment ref="AO57" authorId="0">
      <text>
        <r>
          <rPr>
            <b/>
            <sz val="8"/>
            <rFont val="Tahoma"/>
            <family val="0"/>
          </rPr>
          <t>Robert Riedel:</t>
        </r>
        <r>
          <rPr>
            <sz val="8"/>
            <rFont val="Tahoma"/>
            <family val="0"/>
          </rPr>
          <t xml:space="preserve">
% der gesamten gültigen Stimmen weiblicher Wähler</t>
        </r>
      </text>
    </comment>
    <comment ref="AP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57" authorId="0">
      <text>
        <r>
          <rPr>
            <b/>
            <sz val="8"/>
            <rFont val="Tahoma"/>
            <family val="0"/>
          </rPr>
          <t>Robert Riedel:</t>
        </r>
        <r>
          <rPr>
            <sz val="8"/>
            <rFont val="Tahoma"/>
            <family val="0"/>
          </rPr>
          <t xml:space="preserve">
Hier steht ein absoluter Wert, wenn der Prozentwert oberhalb des oben angegebenen Prozentwertes ist.</t>
        </r>
      </text>
    </comment>
    <comment ref="A70"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72" authorId="0">
      <text>
        <r>
          <rPr>
            <b/>
            <sz val="8"/>
            <rFont val="Tahoma"/>
            <family val="0"/>
          </rPr>
          <t>Robert Riedel:</t>
        </r>
        <r>
          <rPr>
            <sz val="8"/>
            <rFont val="Tahoma"/>
            <family val="0"/>
          </rPr>
          <t xml:space="preserve">
Prüft, ob Summe der gültigen und ungültigen Stimmen gleich der Anzahl der Wähler gleich ist</t>
        </r>
      </text>
    </comment>
    <comment ref="AQ9" authorId="0">
      <text>
        <r>
          <rPr>
            <b/>
            <sz val="8"/>
            <rFont val="Tahoma"/>
            <family val="0"/>
          </rPr>
          <t>Robert Riedel:</t>
        </r>
        <r>
          <rPr>
            <sz val="8"/>
            <rFont val="Tahoma"/>
            <family val="0"/>
          </rPr>
          <t xml:space="preserve">
Ungültige Stimmen wurden nicht geschlechtsspezifisch erfasst.</t>
        </r>
      </text>
    </comment>
    <comment ref="AQ53" authorId="0">
      <text>
        <r>
          <rPr>
            <b/>
            <sz val="8"/>
            <rFont val="Tahoma"/>
            <family val="0"/>
          </rPr>
          <t>Robert Riedel:</t>
        </r>
        <r>
          <rPr>
            <sz val="8"/>
            <rFont val="Tahoma"/>
            <family val="0"/>
          </rPr>
          <t xml:space="preserve">
Ungültige Stimmen wurden nicht geschlechtsspezifisch erfasst.</t>
        </r>
      </text>
    </comment>
  </commentList>
</comments>
</file>

<file path=xl/comments3.xml><?xml version="1.0" encoding="utf-8"?>
<comments xmlns="http://schemas.openxmlformats.org/spreadsheetml/2006/main">
  <authors>
    <author>Robert Riedel</author>
  </authors>
  <commentList>
    <comment ref="AH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G13" authorId="0">
      <text>
        <r>
          <rPr>
            <b/>
            <sz val="8"/>
            <rFont val="Tahoma"/>
            <family val="0"/>
          </rPr>
          <t>Robert Riedel:</t>
        </r>
        <r>
          <rPr>
            <sz val="8"/>
            <rFont val="Tahoma"/>
            <family val="0"/>
          </rPr>
          <t xml:space="preserve">
% der gesamten gültigen Stimmen</t>
        </r>
      </text>
    </comment>
    <comment ref="AF13" authorId="0">
      <text>
        <r>
          <rPr>
            <b/>
            <sz val="8"/>
            <rFont val="Tahoma"/>
            <family val="0"/>
          </rPr>
          <t>Robert Riedel:</t>
        </r>
        <r>
          <rPr>
            <sz val="8"/>
            <rFont val="Tahoma"/>
            <family val="0"/>
          </rPr>
          <t xml:space="preserve">
geschlechts- und altersunabhängig</t>
        </r>
      </text>
    </comment>
    <comment ref="AI13" authorId="0">
      <text>
        <r>
          <rPr>
            <b/>
            <sz val="8"/>
            <rFont val="Tahoma"/>
            <family val="0"/>
          </rPr>
          <t>Robert Riedel:</t>
        </r>
        <r>
          <rPr>
            <sz val="8"/>
            <rFont val="Tahoma"/>
            <family val="0"/>
          </rPr>
          <t xml:space="preserve">
Hier steht ein absoluter Wert, wenn der Prozentwert oberhalb des oben angegebenen Prozentwertes ist.</t>
        </r>
      </text>
    </comment>
    <comment ref="AJ13" authorId="0">
      <text>
        <r>
          <rPr>
            <b/>
            <sz val="8"/>
            <rFont val="Tahoma"/>
            <family val="0"/>
          </rPr>
          <t>Robert Riedel:</t>
        </r>
        <r>
          <rPr>
            <sz val="8"/>
            <rFont val="Tahoma"/>
            <family val="0"/>
          </rPr>
          <t xml:space="preserve">
altersunabhängig, männlich</t>
        </r>
      </text>
    </comment>
    <comment ref="AK13" authorId="0">
      <text>
        <r>
          <rPr>
            <b/>
            <sz val="8"/>
            <rFont val="Tahoma"/>
            <family val="0"/>
          </rPr>
          <t>Robert Riedel:</t>
        </r>
        <r>
          <rPr>
            <sz val="8"/>
            <rFont val="Tahoma"/>
            <family val="0"/>
          </rPr>
          <t xml:space="preserve">
% der gesamten gültigen Stimmen männlicher Wähler</t>
        </r>
      </text>
    </comment>
    <comment ref="AL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13" authorId="0">
      <text>
        <r>
          <rPr>
            <b/>
            <sz val="8"/>
            <rFont val="Tahoma"/>
            <family val="0"/>
          </rPr>
          <t>Robert Riedel:</t>
        </r>
        <r>
          <rPr>
            <sz val="8"/>
            <rFont val="Tahoma"/>
            <family val="0"/>
          </rPr>
          <t xml:space="preserve">
Hier steht ein absoluter Wert, wenn der Prozentwert oberhalb des oben angegebenen Prozentwertes ist.</t>
        </r>
      </text>
    </comment>
    <comment ref="AN13" authorId="0">
      <text>
        <r>
          <rPr>
            <b/>
            <sz val="8"/>
            <rFont val="Tahoma"/>
            <family val="0"/>
          </rPr>
          <t>Robert Riedel:</t>
        </r>
        <r>
          <rPr>
            <sz val="8"/>
            <rFont val="Tahoma"/>
            <family val="0"/>
          </rPr>
          <t xml:space="preserve">
altersunabhängig, weiblich</t>
        </r>
      </text>
    </comment>
    <comment ref="AO13" authorId="0">
      <text>
        <r>
          <rPr>
            <b/>
            <sz val="8"/>
            <rFont val="Tahoma"/>
            <family val="0"/>
          </rPr>
          <t>Robert Riedel:</t>
        </r>
        <r>
          <rPr>
            <sz val="8"/>
            <rFont val="Tahoma"/>
            <family val="0"/>
          </rPr>
          <t xml:space="preserve">
% der gesamten gültigen Stimmen weiblicher Wähler</t>
        </r>
      </text>
    </comment>
    <comment ref="AP13"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13" authorId="0">
      <text>
        <r>
          <rPr>
            <b/>
            <sz val="8"/>
            <rFont val="Tahoma"/>
            <family val="0"/>
          </rPr>
          <t>Robert Riedel:</t>
        </r>
        <r>
          <rPr>
            <sz val="8"/>
            <rFont val="Tahoma"/>
            <family val="0"/>
          </rPr>
          <t xml:space="preserve">
Hier steht ein absoluter Wert, wenn der Prozentwert oberhalb des oben angegebenen Prozentwertes ist.</t>
        </r>
      </text>
    </comment>
    <comment ref="E24" authorId="0">
      <text>
        <r>
          <rPr>
            <b/>
            <sz val="8"/>
            <rFont val="Tahoma"/>
            <family val="0"/>
          </rPr>
          <t>Robert Riedel:</t>
        </r>
        <r>
          <rPr>
            <sz val="8"/>
            <rFont val="Tahoma"/>
            <family val="0"/>
          </rPr>
          <t xml:space="preserve">
Prüft, ob Summe der gültigen und ungültigen Stimmen gleich der Anzahl der Wähler gleich ist</t>
        </r>
      </text>
    </comment>
    <comment ref="A22" authorId="0">
      <text>
        <r>
          <rPr>
            <b/>
            <sz val="8"/>
            <rFont val="Tahoma"/>
            <family val="0"/>
          </rPr>
          <t>Robert Riedel:</t>
        </r>
        <r>
          <rPr>
            <sz val="8"/>
            <rFont val="Tahoma"/>
            <family val="0"/>
          </rPr>
          <t xml:space="preserve">
Alle Stimmen, die an Kandidaten gingen, die unterhalb des von Ihnen zu wählenden Prozentsatzes liegen, werden wie bei Wahlergebnissen üblich zu "Sonstigen" zusammengefasst. Das geschieht, damit die nebenstehende Grafik nicht zu unübersichtlich wird.</t>
        </r>
      </text>
    </comment>
    <comment ref="AF57" authorId="0">
      <text>
        <r>
          <rPr>
            <b/>
            <sz val="8"/>
            <rFont val="Tahoma"/>
            <family val="0"/>
          </rPr>
          <t>Robert Riedel:</t>
        </r>
        <r>
          <rPr>
            <sz val="8"/>
            <rFont val="Tahoma"/>
            <family val="0"/>
          </rPr>
          <t xml:space="preserve">
geschlechts- und altersunabhängig</t>
        </r>
      </text>
    </comment>
    <comment ref="AG57" authorId="0">
      <text>
        <r>
          <rPr>
            <b/>
            <sz val="8"/>
            <rFont val="Tahoma"/>
            <family val="0"/>
          </rPr>
          <t>Robert Riedel:</t>
        </r>
        <r>
          <rPr>
            <sz val="8"/>
            <rFont val="Tahoma"/>
            <family val="0"/>
          </rPr>
          <t xml:space="preserve">
% der gesamten gültigen Stimmen</t>
        </r>
      </text>
    </comment>
    <comment ref="AH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I57" authorId="0">
      <text>
        <r>
          <rPr>
            <b/>
            <sz val="8"/>
            <rFont val="Tahoma"/>
            <family val="0"/>
          </rPr>
          <t>Robert Riedel:</t>
        </r>
        <r>
          <rPr>
            <sz val="8"/>
            <rFont val="Tahoma"/>
            <family val="0"/>
          </rPr>
          <t xml:space="preserve">
Hier steht ein absoluter Wert, wenn der Prozentwert oberhalb des oben angegebenen Prozentwertes ist.</t>
        </r>
      </text>
    </comment>
    <comment ref="AJ57" authorId="0">
      <text>
        <r>
          <rPr>
            <b/>
            <sz val="8"/>
            <rFont val="Tahoma"/>
            <family val="0"/>
          </rPr>
          <t>Robert Riedel:</t>
        </r>
        <r>
          <rPr>
            <sz val="8"/>
            <rFont val="Tahoma"/>
            <family val="0"/>
          </rPr>
          <t xml:space="preserve">
altersunabhängig, männlich</t>
        </r>
      </text>
    </comment>
    <comment ref="AK57" authorId="0">
      <text>
        <r>
          <rPr>
            <b/>
            <sz val="8"/>
            <rFont val="Tahoma"/>
            <family val="0"/>
          </rPr>
          <t>Robert Riedel:</t>
        </r>
        <r>
          <rPr>
            <sz val="8"/>
            <rFont val="Tahoma"/>
            <family val="0"/>
          </rPr>
          <t xml:space="preserve">
% der gesamten gültigen Stimmen männlicher Wähler</t>
        </r>
      </text>
    </comment>
    <comment ref="AL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M57" authorId="0">
      <text>
        <r>
          <rPr>
            <b/>
            <sz val="8"/>
            <rFont val="Tahoma"/>
            <family val="0"/>
          </rPr>
          <t>Robert Riedel:</t>
        </r>
        <r>
          <rPr>
            <sz val="8"/>
            <rFont val="Tahoma"/>
            <family val="0"/>
          </rPr>
          <t xml:space="preserve">
Hier steht ein absoluter Wert, wenn der Prozentwert oberhalb des oben angegebenen Prozentwertes ist.</t>
        </r>
      </text>
    </comment>
    <comment ref="AN57" authorId="0">
      <text>
        <r>
          <rPr>
            <b/>
            <sz val="8"/>
            <rFont val="Tahoma"/>
            <family val="0"/>
          </rPr>
          <t>Robert Riedel:</t>
        </r>
        <r>
          <rPr>
            <sz val="8"/>
            <rFont val="Tahoma"/>
            <family val="0"/>
          </rPr>
          <t xml:space="preserve">
altersunabhängig, weiblich</t>
        </r>
      </text>
    </comment>
    <comment ref="AO57" authorId="0">
      <text>
        <r>
          <rPr>
            <b/>
            <sz val="8"/>
            <rFont val="Tahoma"/>
            <family val="0"/>
          </rPr>
          <t>Robert Riedel:</t>
        </r>
        <r>
          <rPr>
            <sz val="8"/>
            <rFont val="Tahoma"/>
            <family val="0"/>
          </rPr>
          <t xml:space="preserve">
% der gesamten gültigen Stimmen weiblicher Wähler</t>
        </r>
      </text>
    </comment>
    <comment ref="AP57" authorId="0">
      <text>
        <r>
          <rPr>
            <b/>
            <sz val="8"/>
            <rFont val="Tahoma"/>
            <family val="0"/>
          </rPr>
          <t>Robert Riedel:</t>
        </r>
        <r>
          <rPr>
            <sz val="8"/>
            <rFont val="Tahoma"/>
            <family val="0"/>
          </rPr>
          <t xml:space="preserve">
Hier steht nur ein absoluter Wert, wenn der Prozentwert unterhalb des oben eingegebenen Prozentwertes ist</t>
        </r>
      </text>
    </comment>
    <comment ref="AQ57" authorId="0">
      <text>
        <r>
          <rPr>
            <b/>
            <sz val="8"/>
            <rFont val="Tahoma"/>
            <family val="0"/>
          </rPr>
          <t>Robert Riedel:</t>
        </r>
        <r>
          <rPr>
            <sz val="8"/>
            <rFont val="Tahoma"/>
            <family val="0"/>
          </rPr>
          <t xml:space="preserve">
Hier steht ein absoluter Wert, wenn der Prozentwert oberhalb des oben angegebenen Prozentwertes ist.</t>
        </r>
      </text>
    </comment>
    <comment ref="A70" authorId="0">
      <text>
        <r>
          <rPr>
            <b/>
            <sz val="8"/>
            <rFont val="Tahoma"/>
            <family val="0"/>
          </rPr>
          <t>Robert Riedel:</t>
        </r>
        <r>
          <rPr>
            <sz val="8"/>
            <rFont val="Tahoma"/>
            <family val="0"/>
          </rPr>
          <t xml:space="preserve">
Alle Stimmen, die an Parteien gingen, die unterhalb des von Ihnen zu wählenden Prozentsatzes liegen, werden wie bei Wahlergebnissen üblich zu "Sonstigen" zusammengefasst. Das geschieht, damit die nebenstehende Grafik nicht zu unübersichtlich wird.</t>
        </r>
      </text>
    </comment>
    <comment ref="E72" authorId="0">
      <text>
        <r>
          <rPr>
            <b/>
            <sz val="8"/>
            <rFont val="Tahoma"/>
            <family val="0"/>
          </rPr>
          <t>Robert Riedel:</t>
        </r>
        <r>
          <rPr>
            <sz val="8"/>
            <rFont val="Tahoma"/>
            <family val="0"/>
          </rPr>
          <t xml:space="preserve">
Prüft, ob Summe der gültigen und ungültigen Stimmen gleich der Anzahl der Wähler gleich ist</t>
        </r>
      </text>
    </comment>
    <comment ref="AQ53" authorId="0">
      <text>
        <r>
          <rPr>
            <b/>
            <sz val="8"/>
            <rFont val="Tahoma"/>
            <family val="0"/>
          </rPr>
          <t>Robert Riedel:</t>
        </r>
        <r>
          <rPr>
            <sz val="8"/>
            <rFont val="Tahoma"/>
            <family val="0"/>
          </rPr>
          <t xml:space="preserve">
Ungültige Stimmen wurden nicht geschlechtsspezifisch erfasst.</t>
        </r>
      </text>
    </comment>
    <comment ref="AQ9" authorId="0">
      <text>
        <r>
          <rPr>
            <b/>
            <sz val="8"/>
            <rFont val="Tahoma"/>
            <family val="0"/>
          </rPr>
          <t>Robert Riedel:</t>
        </r>
        <r>
          <rPr>
            <sz val="8"/>
            <rFont val="Tahoma"/>
            <family val="0"/>
          </rPr>
          <t xml:space="preserve">
Ungültige Stimmen wurden nicht geschlechtsspezifisch erfasst.</t>
        </r>
      </text>
    </comment>
  </commentList>
</comments>
</file>

<file path=xl/sharedStrings.xml><?xml version="1.0" encoding="utf-8"?>
<sst xmlns="http://schemas.openxmlformats.org/spreadsheetml/2006/main" count="396" uniqueCount="43">
  <si>
    <t>ERSTSTIMME</t>
  </si>
  <si>
    <t>Alter</t>
  </si>
  <si>
    <t>ZWEITSTIMME</t>
  </si>
  <si>
    <t>RICHTIGKEITSPRÜFUNG:</t>
  </si>
  <si>
    <t>Ges</t>
  </si>
  <si>
    <t>Sonstige</t>
  </si>
  <si>
    <t>%</t>
  </si>
  <si>
    <t>Son</t>
  </si>
  <si>
    <t>m</t>
  </si>
  <si>
    <t>w</t>
  </si>
  <si>
    <t>Wahlleiter</t>
  </si>
  <si>
    <t>Robert Riedel</t>
  </si>
  <si>
    <t>Seite</t>
  </si>
  <si>
    <t>AUSWERTUNG ERSTSTIMME</t>
  </si>
  <si>
    <t>ungültige Erststimmen:</t>
  </si>
  <si>
    <t>Unter welchem %-Wert sollen die Erststimmen zusammengefasst werden zu Sonstige:</t>
  </si>
  <si>
    <t>männlich</t>
  </si>
  <si>
    <t>weiblich</t>
  </si>
  <si>
    <t>Präger (SPD)</t>
  </si>
  <si>
    <t>Tempel (LINKE)</t>
  </si>
  <si>
    <t>Vogel (CDU)</t>
  </si>
  <si>
    <t>Müller (GRÜNE)</t>
  </si>
  <si>
    <t>Schneider (NPD)</t>
  </si>
  <si>
    <t>Stimmen für "sonstige" Kandidaten (unterhalb des o. g. %-Wertes)</t>
  </si>
  <si>
    <t>AUSWERTUNG ZWEITSTIMME</t>
  </si>
  <si>
    <t>ungültige Zweitstimmen:</t>
  </si>
  <si>
    <t>SPD</t>
  </si>
  <si>
    <t>DIE LINKE</t>
  </si>
  <si>
    <t>CDU</t>
  </si>
  <si>
    <t>FDP</t>
  </si>
  <si>
    <t>GRÜNE</t>
  </si>
  <si>
    <t>NPD</t>
  </si>
  <si>
    <t>REP</t>
  </si>
  <si>
    <t>MLPD</t>
  </si>
  <si>
    <t>ödp</t>
  </si>
  <si>
    <t>PIRATEN</t>
  </si>
  <si>
    <t>U18 - GESAMTERGEBNIS Wahllokal 275</t>
  </si>
  <si>
    <t>inkl. aller Schulen und Zusatzstimmen aus dem Lokal</t>
  </si>
  <si>
    <t>abgegebene Stimmzettel</t>
  </si>
  <si>
    <t>Stimmen für "sonstige" Parteien (unterhalb des o. g. %-Wertes)</t>
  </si>
  <si>
    <t>Frackowiak (FDP)</t>
  </si>
  <si>
    <t>Anzahl Wählerinnen</t>
  </si>
  <si>
    <t>Anzahl männliche Wähler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</si>
</sst>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8">
    <font>
      <sz val="10"/>
      <name val="Arial"/>
      <family val="0"/>
    </font>
    <font>
      <b/>
      <sz val="10"/>
      <name val="Arial"/>
      <family val="2"/>
    </font>
    <font>
      <sz val="8"/>
      <name val="Tahoma"/>
      <family val="0"/>
    </font>
    <font>
      <b/>
      <sz val="8"/>
      <name val="Tahoma"/>
      <family val="0"/>
    </font>
    <font>
      <sz val="8"/>
      <name val="Arial"/>
      <family val="0"/>
    </font>
    <font>
      <u val="single"/>
      <sz val="10"/>
      <color indexed="36"/>
      <name val="Arial"/>
      <family val="0"/>
    </font>
    <font>
      <u val="single"/>
      <sz val="10"/>
      <color indexed="12"/>
      <name val="Arial"/>
      <family val="0"/>
    </font>
    <font>
      <sz val="12"/>
      <name val="Arial"/>
      <family val="0"/>
    </font>
    <font>
      <b/>
      <sz val="12"/>
      <name val="Arial"/>
      <family val="2"/>
    </font>
    <font>
      <b/>
      <sz val="14"/>
      <name val="Arial"/>
      <family val="2"/>
    </font>
    <font>
      <i/>
      <sz val="8"/>
      <name val="Arial"/>
      <family val="2"/>
    </font>
    <font>
      <b/>
      <i/>
      <sz val="8"/>
      <name val="Arial"/>
      <family val="2"/>
    </font>
    <font>
      <b/>
      <sz val="10.5"/>
      <name val="Arial"/>
      <family val="0"/>
    </font>
    <font>
      <sz val="8.75"/>
      <name val="Arial"/>
      <family val="0"/>
    </font>
    <font>
      <sz val="9"/>
      <name val="Arial"/>
      <family val="0"/>
    </font>
    <font>
      <b/>
      <sz val="10.75"/>
      <name val="Arial"/>
      <family val="0"/>
    </font>
    <font>
      <sz val="8.5"/>
      <name val="Arial"/>
      <family val="0"/>
    </font>
    <font>
      <b/>
      <sz val="8"/>
      <name val="Arial"/>
      <family val="2"/>
    </font>
  </fonts>
  <fills count="8">
    <fill>
      <patternFill/>
    </fill>
    <fill>
      <patternFill patternType="gray125"/>
    </fill>
    <fill>
      <patternFill patternType="solid">
        <fgColor indexed="8"/>
        <bgColor indexed="64"/>
      </patternFill>
    </fill>
    <fill>
      <patternFill patternType="solid">
        <fgColor indexed="44"/>
        <bgColor indexed="64"/>
      </patternFill>
    </fill>
    <fill>
      <patternFill patternType="solid">
        <fgColor indexed="51"/>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s>
  <borders count="21">
    <border>
      <left/>
      <right/>
      <top/>
      <bottom/>
      <diagonal/>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ck"/>
      <bottom>
        <color indexed="63"/>
      </bottom>
    </border>
    <border>
      <left style="thick"/>
      <right>
        <color indexed="63"/>
      </right>
      <top>
        <color indexed="63"/>
      </top>
      <bottom style="thick"/>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0" fillId="0" borderId="0" xfId="0" applyFill="1" applyBorder="1" applyAlignment="1" applyProtection="1">
      <alignment horizontal="center" vertical="center"/>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2" xfId="0" applyFont="1" applyBorder="1" applyAlignment="1" applyProtection="1">
      <alignment vertical="center"/>
      <protection/>
    </xf>
    <xf numFmtId="0" fontId="7" fillId="0" borderId="0" xfId="0" applyFont="1" applyAlignment="1" applyProtection="1">
      <alignment vertical="center"/>
      <protection/>
    </xf>
    <xf numFmtId="0" fontId="0" fillId="0" borderId="3"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0" fillId="0" borderId="4" xfId="0" applyBorder="1" applyAlignment="1" applyProtection="1">
      <alignment vertical="center"/>
      <protection/>
    </xf>
    <xf numFmtId="0" fontId="0" fillId="0" borderId="0" xfId="0" applyAlignment="1" applyProtection="1">
      <alignment vertical="center"/>
      <protection/>
    </xf>
    <xf numFmtId="0" fontId="1" fillId="0" borderId="3" xfId="0" applyFont="1"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Fill="1" applyAlignment="1" applyProtection="1">
      <alignment vertical="center"/>
      <protection/>
    </xf>
    <xf numFmtId="0" fontId="0" fillId="2" borderId="0" xfId="0" applyFill="1" applyAlignment="1" applyProtection="1">
      <alignment vertical="center"/>
      <protection/>
    </xf>
    <xf numFmtId="0" fontId="9" fillId="0" borderId="0" xfId="0" applyFont="1" applyAlignment="1" applyProtection="1">
      <alignment vertical="center"/>
      <protection/>
    </xf>
    <xf numFmtId="0" fontId="0" fillId="0" borderId="7" xfId="0" applyFill="1" applyBorder="1" applyAlignment="1" applyProtection="1">
      <alignment vertical="center"/>
      <protection/>
    </xf>
    <xf numFmtId="0" fontId="0" fillId="0" borderId="8" xfId="0" applyBorder="1" applyAlignment="1" applyProtection="1">
      <alignment vertical="center"/>
      <protection/>
    </xf>
    <xf numFmtId="0" fontId="0" fillId="0" borderId="9" xfId="0" applyBorder="1" applyAlignment="1" applyProtection="1">
      <alignment horizontal="center" vertical="center"/>
      <protection/>
    </xf>
    <xf numFmtId="0" fontId="0" fillId="0" borderId="8" xfId="0" applyBorder="1" applyAlignment="1" applyProtection="1">
      <alignment horizontal="center" vertical="center"/>
      <protection/>
    </xf>
    <xf numFmtId="0" fontId="10" fillId="0" borderId="9"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0" fillId="3" borderId="8" xfId="0"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0" fontId="1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0" fillId="4" borderId="8" xfId="0" applyFill="1" applyBorder="1" applyAlignment="1" applyProtection="1">
      <alignment horizontal="center" vertical="center"/>
      <protection/>
    </xf>
    <xf numFmtId="0" fontId="0" fillId="4" borderId="9" xfId="0" applyFill="1" applyBorder="1" applyAlignment="1" applyProtection="1">
      <alignment horizontal="center" vertical="center"/>
      <protection/>
    </xf>
    <xf numFmtId="0" fontId="10" fillId="4" borderId="9" xfId="0" applyFont="1" applyFill="1" applyBorder="1" applyAlignment="1" applyProtection="1">
      <alignment horizontal="center" vertical="center"/>
      <protection/>
    </xf>
    <xf numFmtId="0" fontId="10" fillId="4" borderId="10"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1"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1" fillId="0" borderId="12"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11" fillId="3" borderId="11" xfId="0" applyFont="1" applyFill="1" applyBorder="1" applyAlignment="1" applyProtection="1">
      <alignment vertical="center"/>
      <protection/>
    </xf>
    <xf numFmtId="0" fontId="11" fillId="3" borderId="12" xfId="0" applyFont="1" applyFill="1" applyBorder="1" applyAlignment="1" applyProtection="1">
      <alignment vertical="center"/>
      <protection/>
    </xf>
    <xf numFmtId="0" fontId="11" fillId="3" borderId="13" xfId="0" applyFont="1" applyFill="1" applyBorder="1" applyAlignment="1" applyProtection="1">
      <alignment vertical="center"/>
      <protection/>
    </xf>
    <xf numFmtId="0" fontId="11" fillId="4" borderId="11" xfId="0" applyFont="1" applyFill="1" applyBorder="1" applyAlignment="1" applyProtection="1">
      <alignment vertical="center"/>
      <protection/>
    </xf>
    <xf numFmtId="0" fontId="11" fillId="4" borderId="12" xfId="0" applyFont="1" applyFill="1" applyBorder="1" applyAlignment="1" applyProtection="1">
      <alignment vertical="center"/>
      <protection/>
    </xf>
    <xf numFmtId="0" fontId="0" fillId="4" borderId="13"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2" xfId="0" applyBorder="1" applyAlignment="1" applyProtection="1">
      <alignment vertical="center"/>
      <protection/>
    </xf>
    <xf numFmtId="0" fontId="10" fillId="0" borderId="12" xfId="0" applyFont="1" applyBorder="1" applyAlignment="1" applyProtection="1">
      <alignment vertical="center"/>
      <protection/>
    </xf>
    <xf numFmtId="0" fontId="10" fillId="0" borderId="13" xfId="0" applyFont="1" applyBorder="1" applyAlignment="1" applyProtection="1">
      <alignment vertical="center"/>
      <protection/>
    </xf>
    <xf numFmtId="0" fontId="0" fillId="3" borderId="11" xfId="0" applyFill="1" applyBorder="1" applyAlignment="1" applyProtection="1">
      <alignment vertical="center"/>
      <protection/>
    </xf>
    <xf numFmtId="0" fontId="0" fillId="3" borderId="12" xfId="0" applyFill="1" applyBorder="1" applyAlignment="1" applyProtection="1">
      <alignment vertical="center"/>
      <protection/>
    </xf>
    <xf numFmtId="0" fontId="10" fillId="3" borderId="12" xfId="0" applyFont="1" applyFill="1" applyBorder="1" applyAlignment="1" applyProtection="1">
      <alignment vertical="center"/>
      <protection/>
    </xf>
    <xf numFmtId="0" fontId="10" fillId="3" borderId="13" xfId="0" applyFont="1" applyFill="1" applyBorder="1" applyAlignment="1" applyProtection="1">
      <alignment vertical="center"/>
      <protection/>
    </xf>
    <xf numFmtId="0" fontId="0" fillId="4" borderId="11" xfId="0" applyFill="1" applyBorder="1" applyAlignment="1" applyProtection="1">
      <alignment vertical="center"/>
      <protection/>
    </xf>
    <xf numFmtId="0" fontId="0" fillId="4" borderId="12" xfId="0" applyFill="1" applyBorder="1" applyAlignment="1" applyProtection="1">
      <alignment vertical="center"/>
      <protection/>
    </xf>
    <xf numFmtId="0" fontId="10" fillId="4" borderId="12" xfId="0" applyFont="1" applyFill="1" applyBorder="1" applyAlignment="1" applyProtection="1">
      <alignment vertical="center"/>
      <protection/>
    </xf>
    <xf numFmtId="0" fontId="10" fillId="4" borderId="13" xfId="0" applyFont="1" applyFill="1" applyBorder="1" applyAlignment="1" applyProtection="1">
      <alignment vertical="center"/>
      <protection/>
    </xf>
    <xf numFmtId="0" fontId="0" fillId="0" borderId="14" xfId="0" applyFill="1" applyBorder="1" applyAlignment="1" applyProtection="1">
      <alignment vertical="center" wrapText="1"/>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ont="1" applyBorder="1" applyAlignment="1" applyProtection="1">
      <alignment vertical="center"/>
      <protection/>
    </xf>
    <xf numFmtId="0" fontId="10" fillId="0" borderId="14"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Fill="1" applyBorder="1" applyAlignment="1" applyProtection="1">
      <alignment vertical="center"/>
      <protection/>
    </xf>
    <xf numFmtId="0" fontId="0" fillId="0" borderId="0" xfId="0" applyFill="1" applyAlignment="1" applyProtection="1">
      <alignment horizontal="center" vertical="center"/>
      <protection/>
    </xf>
    <xf numFmtId="0" fontId="8" fillId="0" borderId="1"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7" fillId="0" borderId="17" xfId="0" applyFont="1" applyFill="1" applyBorder="1" applyAlignment="1" applyProtection="1">
      <alignment vertical="center"/>
      <protection/>
    </xf>
    <xf numFmtId="0" fontId="0" fillId="0" borderId="3" xfId="0" applyFill="1" applyBorder="1" applyAlignment="1" applyProtection="1">
      <alignment vertical="center"/>
      <protection/>
    </xf>
    <xf numFmtId="0" fontId="1" fillId="0" borderId="12"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8" fillId="0" borderId="1" xfId="0" applyFont="1" applyFill="1" applyBorder="1" applyAlignment="1" applyProtection="1" quotePrefix="1">
      <alignment horizontal="center" vertical="center"/>
      <protection/>
    </xf>
    <xf numFmtId="0" fontId="8" fillId="0" borderId="1"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1" fillId="4" borderId="11" xfId="0" applyFont="1" applyFill="1" applyBorder="1" applyAlignment="1" applyProtection="1">
      <alignment horizontal="center" vertical="center"/>
      <protection/>
    </xf>
    <xf numFmtId="0" fontId="11" fillId="4" borderId="12" xfId="0" applyFont="1" applyFill="1" applyBorder="1" applyAlignment="1" applyProtection="1">
      <alignment horizontal="center" vertical="center"/>
      <protection/>
    </xf>
    <xf numFmtId="0" fontId="11" fillId="4" borderId="13" xfId="0" applyFont="1" applyFill="1" applyBorder="1" applyAlignment="1" applyProtection="1">
      <alignment horizontal="center" vertical="center"/>
      <protection/>
    </xf>
    <xf numFmtId="0" fontId="11" fillId="3" borderId="11" xfId="0" applyFont="1" applyFill="1" applyBorder="1" applyAlignment="1" applyProtection="1">
      <alignment horizontal="center" vertical="center"/>
      <protection/>
    </xf>
    <xf numFmtId="0" fontId="11" fillId="3" borderId="12" xfId="0" applyFont="1" applyFill="1" applyBorder="1" applyAlignment="1" applyProtection="1">
      <alignment horizontal="center" vertical="center"/>
      <protection/>
    </xf>
    <xf numFmtId="0" fontId="11" fillId="3" borderId="13" xfId="0" applyFont="1"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5" borderId="0" xfId="0" applyFill="1" applyAlignment="1" applyProtection="1">
      <alignment horizontal="center" vertical="center"/>
      <protection/>
    </xf>
    <xf numFmtId="0" fontId="0" fillId="0" borderId="18" xfId="0" applyBorder="1" applyAlignment="1" applyProtection="1">
      <alignment horizontal="right" vertical="center"/>
      <protection/>
    </xf>
    <xf numFmtId="0" fontId="0" fillId="0" borderId="5" xfId="0" applyBorder="1" applyAlignment="1" applyProtection="1">
      <alignment horizontal="right" vertical="center"/>
      <protection/>
    </xf>
    <xf numFmtId="0" fontId="0" fillId="0" borderId="1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protection/>
    </xf>
    <xf numFmtId="0" fontId="0" fillId="6"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7" borderId="0" xfId="0" applyFont="1" applyFill="1" applyBorder="1" applyAlignment="1" applyProtection="1">
      <alignment horizontal="center" vertical="center"/>
      <protection/>
    </xf>
    <xf numFmtId="0" fontId="0" fillId="0" borderId="0" xfId="0" applyAlignment="1" applyProtection="1">
      <alignment horizontal="right" vertical="center"/>
      <protection/>
    </xf>
    <xf numFmtId="0" fontId="0" fillId="0" borderId="19" xfId="0" applyBorder="1" applyAlignment="1" applyProtection="1">
      <alignment horizontal="right" vertical="center"/>
      <protection/>
    </xf>
    <xf numFmtId="0" fontId="0" fillId="0" borderId="20" xfId="0" applyBorder="1" applyAlignment="1" applyProtection="1">
      <alignment horizontal="right"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Ergebnis der Zweitstimmen U18 im Wahllokal 275</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GESAMTAUSWERTUNG!$AI$60:$AI$70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GESAMTAUSWERTUNG!$C$60:$C$69</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GESAMTAUSWERTUNG!$D$60:$D$69</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GESAMTAUSWERTUNG!$E$60:$E$69</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GESAMTAUSWERTUNG!$F$60:$F$69</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GESAMTAUSWERTUNG!$G$60:$G$69</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GESAMTAUSWERTUNG!$AD$60:$AD$69</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GESAMTAUSWERTUNG!$AE$60:$AE$69</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GESAMTAUSWERTUNG!$AF$60:$AF$69</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GESAMTAUSWERTUNG!$AG$60:$AG$69</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GESAMTAUSWERTUNG!$AH$60:$AH$69</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GESAMTAUSWERTUNG!$AI$60:$AI$69</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GESAMTAUSWERTUNG!$AJ$60:$AJ$69</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GESAMTAUSWERTUNG!$AK$60:$AK$69</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GESAMTAUSWERTUNG!$AL$60:$AL$69</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GESAMTAUSWERTUNG!$AM$60:$AM$69</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GESAMTAUSWERTUNG!$AN$60:$AN$69</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GESAMTAUSWERTUNG!$AO$60:$AO$69</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GESAMTAUSWERTUNG!$AP$60:$AP$69</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GESAMTAUSWERTUNG!$A$60:$A$70</c:f>
              <c:strCache/>
            </c:strRef>
          </c:cat>
          <c:val>
            <c:numRef>
              <c:f>GESAMTAUSWERTUNG!$AQ$60:$AQ$69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Ergebnis der Erststimmen U18 im Wahllokal 275</a:t>
            </a:r>
          </a:p>
        </c:rich>
      </c:tx>
      <c:layout>
        <c:manualLayout>
          <c:xMode val="factor"/>
          <c:yMode val="factor"/>
          <c:x val="0.04475"/>
          <c:y val="0.0045"/>
        </c:manualLayout>
      </c:layout>
      <c:spPr>
        <a:noFill/>
        <a:ln>
          <a:noFill/>
        </a:ln>
      </c:spPr>
    </c:title>
    <c:plotArea>
      <c:layout>
        <c:manualLayout>
          <c:xMode val="edge"/>
          <c:yMode val="edge"/>
          <c:x val="0.12125"/>
          <c:y val="0.28875"/>
          <c:w val="0.4385"/>
          <c:h val="0.59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c:spPr>
          </c:dP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GESAMTAUSWERTUNG!$AI$16:$AI$22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GESAMTAUSWERTUNG!$AD$16:$AD$21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GESAMTAUSWERTUNG!$AE$16:$AE$21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GESAMTAUSWERTUNG!$AF$16:$AF$21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GESAMTAUSWERTUNG!$AG$16:$AG$21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GESAMTAUSWERTUNG!$AH$16:$AH$21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GESAMTAUSWERTUNG!$A$16:$A$22</c:f>
              <c:strCache/>
            </c:strRef>
          </c:cat>
          <c:val>
            <c:numRef>
              <c:f>GESAMTAUSWERTUNG!$AI$16:$AI$21</c:f>
              <c:numCache/>
            </c:numRef>
          </c:val>
        </c:ser>
      </c:pieChart>
      <c:spPr>
        <a:noFill/>
        <a:ln>
          <a:noFill/>
        </a:ln>
      </c:spPr>
    </c:plotArea>
    <c:legend>
      <c:legendPos val="r"/>
      <c:layout>
        <c:manualLayout>
          <c:xMode val="edge"/>
          <c:yMode val="edge"/>
          <c:x val="0.6645"/>
          <c:y val="0.26825"/>
          <c:w val="0.326"/>
          <c:h val="0.5955"/>
        </c:manualLayout>
      </c:layout>
      <c:overlay val="0"/>
      <c:txPr>
        <a:bodyPr vert="horz" rot="0"/>
        <a:lstStyle/>
        <a:p>
          <a:pPr>
            <a:defRPr lang="en-US" cap="none" sz="85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a:ln w="3175">
                <a:noFill/>
              </a:ln>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'GesAusw weibl'!$A$60:$A$70</c:f>
              <c:strCache/>
            </c:strRef>
          </c:cat>
          <c:val>
            <c:numRef>
              <c:f>'GesAusw weibl'!$AI$60:$AI$70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weibl'!$C$60:$C$69</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weibl'!$D$60:$D$69</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weibl'!$E$60:$E$69</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weibl'!$F$60:$F$69</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weibl'!$G$60:$G$69</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weibl'!$AD$60:$AD$69</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weibl'!$AE$60:$AE$69</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weibl'!$AF$60:$AF$69</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weibl'!$AG$60:$AG$69</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weibl'!$AH$60:$AH$69</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weibl'!$AI$60:$AI$69</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weibl'!$AJ$60:$AJ$69</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weibl'!$AK$60:$AK$69</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weibl'!$AL$60:$AL$69</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weibl'!$AM$60:$AM$69</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weibl'!$AN$60:$AN$69</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weibl'!$AO$60:$AO$69</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weibl'!$AP$60:$AP$69</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weibl'!$A$60:$A$70</c:f>
              <c:strCache/>
            </c:strRef>
          </c:cat>
          <c:val>
            <c:numRef>
              <c:f>'GesAusw weibl'!$AQ$60:$AQ$69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Ergebnis der Erststimme</a:t>
            </a:r>
          </a:p>
        </c:rich>
      </c:tx>
      <c:layout/>
      <c:spPr>
        <a:noFill/>
        <a:ln>
          <a:noFill/>
        </a:ln>
      </c:spPr>
    </c:title>
    <c:plotArea>
      <c:layout>
        <c:manualLayout>
          <c:xMode val="edge"/>
          <c:yMode val="edge"/>
          <c:x val="0.1945"/>
          <c:y val="0.21975"/>
          <c:w val="0.36175"/>
          <c:h val="0.50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c:spPr>
          </c:dPt>
          <c:dLbls>
            <c:numFmt formatCode="General" sourceLinked="1"/>
            <c:showLegendKey val="0"/>
            <c:showVal val="0"/>
            <c:showBubbleSize val="0"/>
            <c:showCatName val="0"/>
            <c:showSerName val="0"/>
            <c:showLeaderLines val="1"/>
            <c:showPercent val="1"/>
          </c:dLbls>
          <c:cat>
            <c:strRef>
              <c:f>'GesAusw weibl'!$A$16:$A$22</c:f>
              <c:strCache/>
            </c:strRef>
          </c:cat>
          <c:val>
            <c:numRef>
              <c:f>'GesAusw weibl'!$AI$16:$AI$22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weibl'!$AD$16:$AD$21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weibl'!$AE$16:$AE$21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weibl'!$AF$16:$AF$21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weibl'!$AG$16:$AG$21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weibl'!$AH$16:$AH$21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weibl'!$A$16:$A$22</c:f>
              <c:strCache/>
            </c:strRef>
          </c:cat>
          <c:val>
            <c:numRef>
              <c:f>'GesAusw weibl'!$AI$16:$AI$21</c:f>
              <c:numCache/>
            </c:numRef>
          </c:val>
        </c:ser>
      </c:pieChart>
      <c:spPr>
        <a:noFill/>
        <a:ln>
          <a:noFill/>
        </a:ln>
      </c:spPr>
    </c:plotArea>
    <c:legend>
      <c:legendPos val="r"/>
      <c:layout>
        <c:manualLayout>
          <c:xMode val="edge"/>
          <c:yMode val="edge"/>
          <c:x val="0.77575"/>
          <c:y val="0.292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Ergebnis der Zweitstimme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c:spPr>
          </c:dPt>
          <c:dPt>
            <c:idx val="10"/>
            <c:spPr>
              <a:solidFill>
                <a:srgbClr val="C0C0C0"/>
              </a:solidFill>
            </c:spPr>
          </c:dPt>
          <c:dLbls>
            <c:numFmt formatCode="General" sourceLinked="1"/>
            <c:showLegendKey val="0"/>
            <c:showVal val="0"/>
            <c:showBubbleSize val="0"/>
            <c:showCatName val="0"/>
            <c:showSerName val="0"/>
            <c:showLeaderLines val="1"/>
            <c:showPercent val="1"/>
          </c:dLbls>
          <c:cat>
            <c:strRef>
              <c:f>'GesAusw männl'!$A$60:$A$70</c:f>
              <c:strCache/>
            </c:strRef>
          </c:cat>
          <c:val>
            <c:numRef>
              <c:f>'GesAusw männl'!$AI$60:$AI$70</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männl'!$C$60:$C$69</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männl'!$D$60:$D$69</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männl'!$E$60:$E$69</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männl'!$F$60:$F$69</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männl'!$G$60:$G$69</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männl'!$AD$60:$AD$69</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männl'!$AE$60:$AE$69</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männl'!$AF$60:$AF$69</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männl'!$AG$60:$AG$69</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männl'!$AH$60:$AH$69</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männl'!$AI$60:$AI$69</c:f>
              <c:numCache/>
            </c:numRef>
          </c:val>
        </c:ser>
        <c:ser>
          <c:idx val="12"/>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männl'!$AJ$60:$AJ$69</c:f>
              <c:numCache/>
            </c:numRef>
          </c:val>
        </c:ser>
        <c:ser>
          <c:idx val="13"/>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männl'!$AK$60:$AK$69</c:f>
              <c:numCache/>
            </c:numRef>
          </c:val>
        </c:ser>
        <c:ser>
          <c:idx val="14"/>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männl'!$AL$60:$AL$69</c:f>
              <c:numCache/>
            </c:numRef>
          </c:val>
        </c:ser>
        <c:ser>
          <c:idx val="15"/>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männl'!$AM$60:$AM$69</c:f>
              <c:numCache/>
            </c:numRef>
          </c:val>
        </c:ser>
        <c:ser>
          <c:idx val="16"/>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männl'!$AN$60:$AN$69</c:f>
              <c:numCache/>
            </c:numRef>
          </c:val>
        </c:ser>
        <c:ser>
          <c:idx val="17"/>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männl'!$AO$60:$AO$69</c:f>
              <c:numCache/>
            </c:numRef>
          </c:val>
        </c:ser>
        <c:ser>
          <c:idx val="18"/>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männl'!$AP$60:$AP$69</c:f>
              <c:numCache/>
            </c:numRef>
          </c:val>
        </c:ser>
        <c:ser>
          <c:idx val="19"/>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männl'!$A$60:$A$70</c:f>
              <c:strCache/>
            </c:strRef>
          </c:cat>
          <c:val>
            <c:numRef>
              <c:f>'GesAusw männl'!$AQ$60:$AQ$69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Ergebnis der Erststimme</a:t>
            </a:r>
          </a:p>
        </c:rich>
      </c:tx>
      <c:layout/>
      <c:spPr>
        <a:noFill/>
        <a:ln>
          <a:noFill/>
        </a:ln>
      </c:spPr>
    </c:title>
    <c:plotArea>
      <c:layout>
        <c:manualLayout>
          <c:xMode val="edge"/>
          <c:yMode val="edge"/>
          <c:x val="0.1935"/>
          <c:y val="0.22025"/>
          <c:w val="0.38725"/>
          <c:h val="0.501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800000"/>
              </a:solidFill>
            </c:spPr>
          </c:dPt>
          <c:dPt>
            <c:idx val="2"/>
            <c:spPr>
              <a:solidFill>
                <a:srgbClr val="000000"/>
              </a:solidFill>
            </c:spPr>
          </c:dPt>
          <c:dPt>
            <c:idx val="3"/>
            <c:spPr>
              <a:solidFill>
                <a:srgbClr val="FFFF00"/>
              </a:solidFill>
            </c:spPr>
          </c:dPt>
          <c:dPt>
            <c:idx val="4"/>
            <c:spPr>
              <a:solidFill>
                <a:srgbClr val="00FF00"/>
              </a:solidFill>
            </c:spPr>
          </c:dPt>
          <c:dPt>
            <c:idx val="5"/>
            <c:spPr>
              <a:solidFill>
                <a:srgbClr val="993300"/>
              </a:solidFill>
            </c:spPr>
          </c:dPt>
          <c:dLbls>
            <c:numFmt formatCode="General" sourceLinked="1"/>
            <c:showLegendKey val="0"/>
            <c:showVal val="0"/>
            <c:showBubbleSize val="0"/>
            <c:showCatName val="0"/>
            <c:showSerName val="0"/>
            <c:showLeaderLines val="1"/>
            <c:showPercent val="1"/>
          </c:dLbls>
          <c:cat>
            <c:strRef>
              <c:f>'GesAusw männl'!$A$16:$A$22</c:f>
              <c:strCache/>
            </c:strRef>
          </c:cat>
          <c:val>
            <c:numRef>
              <c:f>'GesAusw männl'!$AI$16:$AI$22</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männl'!$C$16:$C$21</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männl'!$D$16:$D$21</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männl'!$E$16:$E$21</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männl'!$F$16:$F$21</c:f>
              <c:numCache/>
            </c:numRef>
          </c:val>
        </c:ser>
        <c:ser>
          <c:idx val="5"/>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männl'!$G$16:$G$21</c:f>
              <c:numCache/>
            </c:numRef>
          </c:val>
        </c:ser>
        <c:ser>
          <c:idx val="6"/>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männl'!$AD$16:$AD$21</c:f>
              <c:numCache/>
            </c:numRef>
          </c:val>
        </c:ser>
        <c:ser>
          <c:idx val="7"/>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männl'!$AE$16:$AE$21</c:f>
              <c:numCache/>
            </c:numRef>
          </c:val>
        </c:ser>
        <c:ser>
          <c:idx val="8"/>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männl'!$AF$16:$AF$21</c:f>
              <c:numCache/>
            </c:numRef>
          </c:val>
        </c:ser>
        <c:ser>
          <c:idx val="9"/>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männl'!$AG$16:$AG$21</c:f>
              <c:numCache/>
            </c:numRef>
          </c:val>
        </c:ser>
        <c:ser>
          <c:idx val="10"/>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männl'!$AH$16:$AH$21</c:f>
              <c:numCache/>
            </c:numRef>
          </c:val>
        </c:ser>
        <c:ser>
          <c:idx val="11"/>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'GesAusw männl'!$A$16:$A$22</c:f>
              <c:strCache/>
            </c:strRef>
          </c:cat>
          <c:val>
            <c:numRef>
              <c:f>'GesAusw männl'!$AI$16:$AI$21</c:f>
              <c:numCache/>
            </c:numRef>
          </c:val>
        </c:ser>
      </c:pieChart>
      <c:spPr>
        <a:noFill/>
        <a:ln>
          <a:noFill/>
        </a:ln>
      </c:spPr>
    </c:plotArea>
    <c:legend>
      <c:legendPos val="r"/>
      <c:layout>
        <c:manualLayout>
          <c:xMode val="edge"/>
          <c:yMode val="edge"/>
          <c:x val="0.8025"/>
          <c:y val="0.292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71</xdr:row>
      <xdr:rowOff>66675</xdr:rowOff>
    </xdr:from>
    <xdr:to>
      <xdr:col>31</xdr:col>
      <xdr:colOff>38100</xdr:colOff>
      <xdr:row>87</xdr:row>
      <xdr:rowOff>104775</xdr:rowOff>
    </xdr:to>
    <xdr:graphicFrame>
      <xdr:nvGraphicFramePr>
        <xdr:cNvPr id="1" name="Chart 30"/>
        <xdr:cNvGraphicFramePr/>
      </xdr:nvGraphicFramePr>
      <xdr:xfrm>
        <a:off x="3048000" y="12201525"/>
        <a:ext cx="5467350" cy="26289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24</xdr:row>
      <xdr:rowOff>19050</xdr:rowOff>
    </xdr:from>
    <xdr:to>
      <xdr:col>32</xdr:col>
      <xdr:colOff>76200</xdr:colOff>
      <xdr:row>40</xdr:row>
      <xdr:rowOff>57150</xdr:rowOff>
    </xdr:to>
    <xdr:graphicFrame>
      <xdr:nvGraphicFramePr>
        <xdr:cNvPr id="2" name="Chart 31"/>
        <xdr:cNvGraphicFramePr/>
      </xdr:nvGraphicFramePr>
      <xdr:xfrm>
        <a:off x="5229225" y="4191000"/>
        <a:ext cx="3590925" cy="2628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71</xdr:row>
      <xdr:rowOff>66675</xdr:rowOff>
    </xdr:from>
    <xdr:to>
      <xdr:col>31</xdr:col>
      <xdr:colOff>38100</xdr:colOff>
      <xdr:row>87</xdr:row>
      <xdr:rowOff>104775</xdr:rowOff>
    </xdr:to>
    <xdr:graphicFrame>
      <xdr:nvGraphicFramePr>
        <xdr:cNvPr id="1" name="Chart 29"/>
        <xdr:cNvGraphicFramePr/>
      </xdr:nvGraphicFramePr>
      <xdr:xfrm>
        <a:off x="3048000" y="12201525"/>
        <a:ext cx="5438775" cy="2628900"/>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24</xdr:row>
      <xdr:rowOff>19050</xdr:rowOff>
    </xdr:from>
    <xdr:to>
      <xdr:col>30</xdr:col>
      <xdr:colOff>219075</xdr:colOff>
      <xdr:row>39</xdr:row>
      <xdr:rowOff>123825</xdr:rowOff>
    </xdr:to>
    <xdr:graphicFrame>
      <xdr:nvGraphicFramePr>
        <xdr:cNvPr id="2" name="Chart 30"/>
        <xdr:cNvGraphicFramePr/>
      </xdr:nvGraphicFramePr>
      <xdr:xfrm>
        <a:off x="3105150" y="4191000"/>
        <a:ext cx="5314950" cy="2533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71</xdr:row>
      <xdr:rowOff>66675</xdr:rowOff>
    </xdr:from>
    <xdr:to>
      <xdr:col>31</xdr:col>
      <xdr:colOff>38100</xdr:colOff>
      <xdr:row>87</xdr:row>
      <xdr:rowOff>104775</xdr:rowOff>
    </xdr:to>
    <xdr:graphicFrame>
      <xdr:nvGraphicFramePr>
        <xdr:cNvPr id="1" name="Chart 29"/>
        <xdr:cNvGraphicFramePr/>
      </xdr:nvGraphicFramePr>
      <xdr:xfrm>
        <a:off x="3048000" y="12201525"/>
        <a:ext cx="5438775" cy="2628900"/>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24</xdr:row>
      <xdr:rowOff>19050</xdr:rowOff>
    </xdr:from>
    <xdr:to>
      <xdr:col>30</xdr:col>
      <xdr:colOff>219075</xdr:colOff>
      <xdr:row>39</xdr:row>
      <xdr:rowOff>123825</xdr:rowOff>
    </xdr:to>
    <xdr:graphicFrame>
      <xdr:nvGraphicFramePr>
        <xdr:cNvPr id="2" name="Chart 30"/>
        <xdr:cNvGraphicFramePr/>
      </xdr:nvGraphicFramePr>
      <xdr:xfrm>
        <a:off x="3105150" y="4191000"/>
        <a:ext cx="5314950" cy="2533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72"/>
  <sheetViews>
    <sheetView zoomScale="85" zoomScaleNormal="85" workbookViewId="0" topLeftCell="K1">
      <selection activeCell="U91" sqref="U91"/>
    </sheetView>
  </sheetViews>
  <sheetFormatPr defaultColWidth="11.421875" defaultRowHeight="12.75"/>
  <cols>
    <col min="1" max="1" width="15.28125" style="10" customWidth="1"/>
    <col min="2" max="28" width="3.7109375" style="10" customWidth="1"/>
    <col min="29" max="29" width="4.140625" style="10" bestFit="1" customWidth="1"/>
    <col min="30" max="31" width="3.7109375" style="10" customWidth="1"/>
    <col min="32" max="32" width="4.00390625" style="10" customWidth="1"/>
    <col min="33" max="34" width="3.7109375" style="10" customWidth="1"/>
    <col min="35" max="35" width="4.421875" style="10" customWidth="1"/>
    <col min="36" max="39" width="3.7109375" style="10" customWidth="1"/>
    <col min="40" max="40" width="4.57421875" style="10" bestFit="1" customWidth="1"/>
    <col min="41" max="43" width="3.7109375" style="10" customWidth="1"/>
    <col min="44" max="44" width="13.7109375" style="10" bestFit="1" customWidth="1"/>
    <col min="45" max="70" width="3.7109375" style="10" customWidth="1"/>
    <col min="71" max="71" width="4.140625" style="10" bestFit="1" customWidth="1"/>
    <col min="72" max="101" width="3.7109375" style="10" customWidth="1"/>
    <col min="102" max="16384" width="11.421875" style="10" customWidth="1"/>
  </cols>
  <sheetData>
    <row r="1" spans="1:43" s="5" customFormat="1" ht="16.5" thickTop="1">
      <c r="A1" s="66"/>
      <c r="B1" s="71"/>
      <c r="C1" s="72"/>
      <c r="D1" s="72"/>
      <c r="E1" s="72"/>
      <c r="F1" s="72"/>
      <c r="G1" s="2"/>
      <c r="H1" s="2"/>
      <c r="I1" s="2"/>
      <c r="J1" s="2"/>
      <c r="K1" s="2"/>
      <c r="L1" s="64" t="s">
        <v>36</v>
      </c>
      <c r="M1" s="2"/>
      <c r="N1" s="2"/>
      <c r="O1" s="2"/>
      <c r="P1" s="2"/>
      <c r="Q1" s="2"/>
      <c r="R1" s="2"/>
      <c r="S1" s="2"/>
      <c r="T1" s="2"/>
      <c r="U1" s="2"/>
      <c r="V1" s="2"/>
      <c r="W1" s="2"/>
      <c r="X1" s="2"/>
      <c r="Y1" s="2"/>
      <c r="Z1" s="2"/>
      <c r="AA1" s="2"/>
      <c r="AB1" s="2"/>
      <c r="AC1" s="2"/>
      <c r="AD1" s="2"/>
      <c r="AE1" s="3"/>
      <c r="AF1" s="3"/>
      <c r="AG1" s="90" t="s">
        <v>38</v>
      </c>
      <c r="AH1" s="90"/>
      <c r="AI1" s="90"/>
      <c r="AJ1" s="90"/>
      <c r="AK1" s="90"/>
      <c r="AL1" s="90"/>
      <c r="AM1" s="90"/>
      <c r="AN1" s="90"/>
      <c r="AO1" s="3"/>
      <c r="AP1" s="3"/>
      <c r="AQ1" s="4"/>
    </row>
    <row r="2" spans="1:43" ht="12.75" customHeight="1">
      <c r="A2" s="67"/>
      <c r="B2" s="73"/>
      <c r="C2" s="73"/>
      <c r="D2" s="73"/>
      <c r="E2" s="73"/>
      <c r="F2" s="73"/>
      <c r="G2" s="1"/>
      <c r="H2" s="1"/>
      <c r="I2" s="1"/>
      <c r="J2" s="1"/>
      <c r="K2" s="1"/>
      <c r="L2" s="65" t="s">
        <v>37</v>
      </c>
      <c r="M2" s="1"/>
      <c r="N2" s="1"/>
      <c r="O2" s="1"/>
      <c r="P2" s="1"/>
      <c r="Q2" s="1"/>
      <c r="R2" s="1"/>
      <c r="S2" s="1"/>
      <c r="T2" s="1"/>
      <c r="U2" s="1"/>
      <c r="V2" s="1"/>
      <c r="W2" s="1"/>
      <c r="X2" s="1"/>
      <c r="Y2" s="1"/>
      <c r="Z2" s="1"/>
      <c r="AA2" s="1"/>
      <c r="AB2" s="1"/>
      <c r="AC2" s="1"/>
      <c r="AD2" s="1"/>
      <c r="AE2" s="7"/>
      <c r="AF2" s="7"/>
      <c r="AG2" s="7"/>
      <c r="AH2" s="7"/>
      <c r="AI2" s="7"/>
      <c r="AJ2" s="7"/>
      <c r="AK2" s="7"/>
      <c r="AL2" s="7"/>
      <c r="AM2" s="92">
        <v>421</v>
      </c>
      <c r="AN2" s="92"/>
      <c r="AO2" s="8"/>
      <c r="AP2" s="8"/>
      <c r="AQ2" s="9"/>
    </row>
    <row r="3" spans="1:43" ht="12.75" customHeight="1">
      <c r="A3" s="6" t="s">
        <v>10</v>
      </c>
      <c r="B3" s="69" t="s">
        <v>11</v>
      </c>
      <c r="C3" s="69"/>
      <c r="D3" s="69"/>
      <c r="E3" s="69"/>
      <c r="F3" s="69"/>
      <c r="G3" s="8"/>
      <c r="H3" s="8"/>
      <c r="I3" s="8"/>
      <c r="J3" s="8"/>
      <c r="K3" s="8"/>
      <c r="L3" s="8"/>
      <c r="M3" s="8"/>
      <c r="N3" s="8"/>
      <c r="O3" s="8"/>
      <c r="P3" s="8"/>
      <c r="Q3" s="8"/>
      <c r="R3" s="8"/>
      <c r="S3" s="8"/>
      <c r="T3" s="8"/>
      <c r="U3" s="8"/>
      <c r="V3" s="8"/>
      <c r="W3" s="8"/>
      <c r="X3" s="8"/>
      <c r="Y3" s="8"/>
      <c r="Z3" s="8"/>
      <c r="AA3" s="8"/>
      <c r="AB3" s="8"/>
      <c r="AC3" s="8"/>
      <c r="AD3" s="8"/>
      <c r="AE3" s="7"/>
      <c r="AF3" s="7"/>
      <c r="AG3" s="7"/>
      <c r="AH3" s="7"/>
      <c r="AI3" s="7"/>
      <c r="AJ3" s="7"/>
      <c r="AK3" s="7"/>
      <c r="AL3" s="7"/>
      <c r="AM3" s="7"/>
      <c r="AN3" s="7"/>
      <c r="AO3" s="7"/>
      <c r="AP3" s="7"/>
      <c r="AQ3" s="9"/>
    </row>
    <row r="4" spans="1:43" ht="12.75" customHeight="1">
      <c r="A4" s="11" t="s">
        <v>12</v>
      </c>
      <c r="B4" s="70">
        <v>1</v>
      </c>
      <c r="C4" s="70"/>
      <c r="D4" s="70"/>
      <c r="E4" s="70"/>
      <c r="F4" s="70"/>
      <c r="G4" s="8"/>
      <c r="H4" s="8"/>
      <c r="I4" s="8"/>
      <c r="J4" s="8"/>
      <c r="K4" s="8"/>
      <c r="L4" s="8"/>
      <c r="M4" s="8"/>
      <c r="N4" s="8"/>
      <c r="O4" s="8"/>
      <c r="P4" s="8"/>
      <c r="Q4" s="8"/>
      <c r="R4" s="8"/>
      <c r="S4" s="8"/>
      <c r="T4" s="8"/>
      <c r="U4" s="8"/>
      <c r="V4" s="8"/>
      <c r="W4" s="8"/>
      <c r="X4" s="8"/>
      <c r="Y4" s="8"/>
      <c r="Z4" s="8"/>
      <c r="AA4" s="8"/>
      <c r="AB4" s="8"/>
      <c r="AC4" s="8"/>
      <c r="AD4" s="8"/>
      <c r="AE4" s="7"/>
      <c r="AF4" s="7"/>
      <c r="AG4" s="7"/>
      <c r="AH4" s="7"/>
      <c r="AI4" s="7"/>
      <c r="AJ4" s="7"/>
      <c r="AK4" s="7"/>
      <c r="AL4" s="7"/>
      <c r="AM4" s="7"/>
      <c r="AN4" s="8"/>
      <c r="AO4" s="7"/>
      <c r="AP4" s="7"/>
      <c r="AQ4" s="9"/>
    </row>
    <row r="5" spans="1:43" ht="12.7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69"/>
      <c r="AH5" s="69"/>
      <c r="AI5" s="69"/>
      <c r="AJ5" s="69"/>
      <c r="AK5" s="69"/>
      <c r="AL5" s="69"/>
      <c r="AM5" s="69"/>
      <c r="AN5" s="73"/>
      <c r="AO5" s="73"/>
      <c r="AP5" s="7"/>
      <c r="AQ5" s="9"/>
    </row>
    <row r="6" spans="1:43" ht="13.5" thickBo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9"/>
      <c r="AO6" s="89"/>
      <c r="AP6" s="12"/>
      <c r="AQ6" s="13"/>
    </row>
    <row r="7" spans="6:30" ht="13.5" thickTop="1">
      <c r="F7" s="14"/>
      <c r="G7" s="14"/>
      <c r="H7" s="14"/>
      <c r="I7" s="14"/>
      <c r="J7" s="14"/>
      <c r="K7" s="14"/>
      <c r="L7" s="14"/>
      <c r="M7" s="14"/>
      <c r="N7" s="14"/>
      <c r="O7" s="14"/>
      <c r="P7" s="14"/>
      <c r="Q7" s="14"/>
      <c r="R7" s="14"/>
      <c r="S7" s="14"/>
      <c r="T7" s="14"/>
      <c r="U7" s="14"/>
      <c r="V7" s="14"/>
      <c r="W7" s="14"/>
      <c r="X7" s="14"/>
      <c r="Y7" s="14"/>
      <c r="Z7" s="14"/>
      <c r="AA7" s="14"/>
      <c r="AB7" s="14"/>
      <c r="AC7" s="14"/>
      <c r="AD7" s="14"/>
    </row>
    <row r="8" spans="1:47" ht="12.7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4"/>
      <c r="AS8" s="14"/>
      <c r="AT8" s="14"/>
      <c r="AU8" s="14"/>
    </row>
    <row r="9" spans="1:43" ht="18">
      <c r="A9" s="16" t="s">
        <v>13</v>
      </c>
      <c r="F9" s="14"/>
      <c r="G9" s="14"/>
      <c r="H9" s="14"/>
      <c r="I9" s="14"/>
      <c r="J9" s="14"/>
      <c r="K9" s="14"/>
      <c r="L9" s="14"/>
      <c r="M9" s="14"/>
      <c r="N9" s="14"/>
      <c r="O9" s="14"/>
      <c r="P9" s="14"/>
      <c r="Q9" s="14"/>
      <c r="R9" s="14"/>
      <c r="S9" s="14"/>
      <c r="T9" s="14"/>
      <c r="U9" s="14"/>
      <c r="V9" s="14"/>
      <c r="W9" s="14"/>
      <c r="X9" s="14"/>
      <c r="Y9" s="14"/>
      <c r="Z9" s="14"/>
      <c r="AA9" s="14"/>
      <c r="AB9" s="14"/>
      <c r="AC9" s="14"/>
      <c r="AD9" s="14"/>
      <c r="AK9" s="94" t="s">
        <v>14</v>
      </c>
      <c r="AL9" s="95"/>
      <c r="AM9" s="95"/>
      <c r="AN9" s="95"/>
      <c r="AO9" s="95"/>
      <c r="AP9" s="95"/>
      <c r="AQ9" s="17">
        <v>9</v>
      </c>
    </row>
    <row r="10" ht="12.75"/>
    <row r="11" spans="1:41" ht="12.75">
      <c r="A11" s="93" t="s">
        <v>15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88">
        <v>2.5</v>
      </c>
      <c r="AO11" s="88"/>
    </row>
    <row r="12" spans="6:30" ht="13.5" thickBot="1">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43" ht="12.75">
      <c r="A13" s="18" t="s">
        <v>0</v>
      </c>
      <c r="B13" s="80" t="s">
        <v>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c r="AF13" s="20" t="s">
        <v>4</v>
      </c>
      <c r="AG13" s="19" t="s">
        <v>6</v>
      </c>
      <c r="AH13" s="21" t="s">
        <v>7</v>
      </c>
      <c r="AI13" s="22" t="s">
        <v>4</v>
      </c>
      <c r="AJ13" s="23" t="s">
        <v>4</v>
      </c>
      <c r="AK13" s="24" t="s">
        <v>6</v>
      </c>
      <c r="AL13" s="25" t="s">
        <v>7</v>
      </c>
      <c r="AM13" s="26" t="s">
        <v>4</v>
      </c>
      <c r="AN13" s="27" t="s">
        <v>4</v>
      </c>
      <c r="AO13" s="28" t="s">
        <v>6</v>
      </c>
      <c r="AP13" s="29" t="s">
        <v>7</v>
      </c>
      <c r="AQ13" s="30" t="s">
        <v>4</v>
      </c>
    </row>
    <row r="14" spans="1:43" ht="12.75">
      <c r="A14" s="31"/>
      <c r="B14" s="68">
        <v>3</v>
      </c>
      <c r="C14" s="68"/>
      <c r="D14" s="68">
        <v>4</v>
      </c>
      <c r="E14" s="68"/>
      <c r="F14" s="68">
        <v>5</v>
      </c>
      <c r="G14" s="68"/>
      <c r="H14" s="68">
        <v>6</v>
      </c>
      <c r="I14" s="68"/>
      <c r="J14" s="68">
        <v>7</v>
      </c>
      <c r="K14" s="68"/>
      <c r="L14" s="68">
        <v>8</v>
      </c>
      <c r="M14" s="68"/>
      <c r="N14" s="68">
        <v>9</v>
      </c>
      <c r="O14" s="68"/>
      <c r="P14" s="68">
        <v>10</v>
      </c>
      <c r="Q14" s="68"/>
      <c r="R14" s="68">
        <v>11</v>
      </c>
      <c r="S14" s="68"/>
      <c r="T14" s="68">
        <v>12</v>
      </c>
      <c r="U14" s="68"/>
      <c r="V14" s="68">
        <v>13</v>
      </c>
      <c r="W14" s="68"/>
      <c r="X14" s="68">
        <v>14</v>
      </c>
      <c r="Y14" s="68"/>
      <c r="Z14" s="68">
        <v>15</v>
      </c>
      <c r="AA14" s="68"/>
      <c r="AB14" s="68">
        <v>16</v>
      </c>
      <c r="AC14" s="68"/>
      <c r="AD14" s="68">
        <v>17</v>
      </c>
      <c r="AE14" s="87"/>
      <c r="AF14" s="34"/>
      <c r="AG14" s="35"/>
      <c r="AH14" s="36"/>
      <c r="AI14" s="37"/>
      <c r="AJ14" s="38"/>
      <c r="AK14" s="39"/>
      <c r="AL14" s="39"/>
      <c r="AM14" s="40"/>
      <c r="AN14" s="41"/>
      <c r="AO14" s="42"/>
      <c r="AP14" s="42"/>
      <c r="AQ14" s="43"/>
    </row>
    <row r="15" spans="1:43" ht="12.75">
      <c r="A15" s="31"/>
      <c r="B15" s="32" t="s">
        <v>8</v>
      </c>
      <c r="C15" s="32" t="s">
        <v>9</v>
      </c>
      <c r="D15" s="32" t="s">
        <v>8</v>
      </c>
      <c r="E15" s="32" t="s">
        <v>9</v>
      </c>
      <c r="F15" s="32" t="s">
        <v>8</v>
      </c>
      <c r="G15" s="32" t="s">
        <v>9</v>
      </c>
      <c r="H15" s="32" t="s">
        <v>8</v>
      </c>
      <c r="I15" s="32" t="s">
        <v>9</v>
      </c>
      <c r="J15" s="32" t="s">
        <v>8</v>
      </c>
      <c r="K15" s="32" t="s">
        <v>9</v>
      </c>
      <c r="L15" s="32" t="s">
        <v>8</v>
      </c>
      <c r="M15" s="32" t="s">
        <v>9</v>
      </c>
      <c r="N15" s="32" t="s">
        <v>8</v>
      </c>
      <c r="O15" s="32" t="s">
        <v>9</v>
      </c>
      <c r="P15" s="32" t="s">
        <v>8</v>
      </c>
      <c r="Q15" s="32" t="s">
        <v>9</v>
      </c>
      <c r="R15" s="32" t="s">
        <v>8</v>
      </c>
      <c r="S15" s="32" t="s">
        <v>9</v>
      </c>
      <c r="T15" s="32" t="s">
        <v>8</v>
      </c>
      <c r="U15" s="32" t="s">
        <v>9</v>
      </c>
      <c r="V15" s="32" t="s">
        <v>8</v>
      </c>
      <c r="W15" s="32" t="s">
        <v>9</v>
      </c>
      <c r="X15" s="32" t="s">
        <v>8</v>
      </c>
      <c r="Y15" s="32" t="s">
        <v>9</v>
      </c>
      <c r="Z15" s="32" t="s">
        <v>8</v>
      </c>
      <c r="AA15" s="32" t="s">
        <v>9</v>
      </c>
      <c r="AB15" s="32" t="s">
        <v>8</v>
      </c>
      <c r="AC15" s="32" t="s">
        <v>9</v>
      </c>
      <c r="AD15" s="32" t="s">
        <v>8</v>
      </c>
      <c r="AE15" s="33" t="s">
        <v>9</v>
      </c>
      <c r="AF15" s="34"/>
      <c r="AG15" s="35"/>
      <c r="AH15" s="36"/>
      <c r="AI15" s="37"/>
      <c r="AJ15" s="77" t="s">
        <v>16</v>
      </c>
      <c r="AK15" s="78"/>
      <c r="AL15" s="78"/>
      <c r="AM15" s="79"/>
      <c r="AN15" s="74" t="s">
        <v>17</v>
      </c>
      <c r="AO15" s="75"/>
      <c r="AP15" s="75"/>
      <c r="AQ15" s="76"/>
    </row>
    <row r="16" spans="1:43" ht="12.75">
      <c r="A16" s="31" t="s">
        <v>18</v>
      </c>
      <c r="B16" s="44"/>
      <c r="C16" s="44"/>
      <c r="D16" s="44"/>
      <c r="E16" s="44"/>
      <c r="F16" s="44"/>
      <c r="G16" s="44"/>
      <c r="H16" s="44"/>
      <c r="I16" s="44"/>
      <c r="J16" s="44"/>
      <c r="K16" s="44"/>
      <c r="L16" s="44"/>
      <c r="M16" s="44"/>
      <c r="N16" s="44"/>
      <c r="O16" s="44"/>
      <c r="P16" s="44"/>
      <c r="Q16" s="44"/>
      <c r="R16" s="44"/>
      <c r="S16" s="44"/>
      <c r="T16" s="44">
        <v>5</v>
      </c>
      <c r="U16" s="44">
        <v>3</v>
      </c>
      <c r="V16" s="44">
        <v>1</v>
      </c>
      <c r="W16" s="44">
        <v>3</v>
      </c>
      <c r="X16" s="44">
        <v>14</v>
      </c>
      <c r="Y16" s="44">
        <v>13</v>
      </c>
      <c r="Z16" s="44">
        <v>6</v>
      </c>
      <c r="AA16" s="44">
        <v>10</v>
      </c>
      <c r="AB16" s="44">
        <v>7</v>
      </c>
      <c r="AC16" s="44">
        <v>7</v>
      </c>
      <c r="AD16" s="44">
        <v>6</v>
      </c>
      <c r="AE16" s="44">
        <v>3</v>
      </c>
      <c r="AF16" s="31">
        <f aca="true" t="shared" si="0" ref="AF16:AF21">SUM(B16:AE16)</f>
        <v>78</v>
      </c>
      <c r="AG16" s="45">
        <f aca="true" t="shared" si="1" ref="AG16:AG21">AF16*100/SUM($AF$16:$AF$21)</f>
        <v>18.932038834951456</v>
      </c>
      <c r="AH16" s="46">
        <f aca="true" t="shared" si="2" ref="AH16:AH21">IF(AG16&lt;$AN$11,AF16,0)</f>
        <v>0</v>
      </c>
      <c r="AI16" s="47">
        <f aca="true" t="shared" si="3" ref="AI16:AI21">IF(AG16&lt;=$AN$11,0,AF16)</f>
        <v>78</v>
      </c>
      <c r="AJ16" s="48">
        <f aca="true" t="shared" si="4" ref="AJ16:AJ21">B16+D16+F16+AD16+H16+J16+L16+N16+P16+R16+T16+V16+X16+Z16+AB16</f>
        <v>39</v>
      </c>
      <c r="AK16" s="49">
        <f aca="true" t="shared" si="5" ref="AK16:AK21">AJ16*100/SUM($AJ$16:$AJ$21)</f>
        <v>19.402985074626866</v>
      </c>
      <c r="AL16" s="50">
        <f aca="true" t="shared" si="6" ref="AL16:AL21">IF(AK16&lt;$AN$11,AJ16,0)</f>
        <v>0</v>
      </c>
      <c r="AM16" s="51">
        <f aca="true" t="shared" si="7" ref="AM16:AM21">IF(AK16&lt;=$AN$11,0,AJ16)</f>
        <v>39</v>
      </c>
      <c r="AN16" s="52">
        <f aca="true" t="shared" si="8" ref="AN16:AN21">C16+E16+G16+AE16+I16+K16+M16+O16+Q16+S16+U16+W16+Y16+AA16+AC16</f>
        <v>39</v>
      </c>
      <c r="AO16" s="53">
        <f aca="true" t="shared" si="9" ref="AO16:AO21">AN16*100/SUM($AN$16:$AN$21)</f>
        <v>18.48341232227488</v>
      </c>
      <c r="AP16" s="54">
        <f aca="true" t="shared" si="10" ref="AP16:AP21">IF(AO16&lt;$AN$11,AN16,0)</f>
        <v>0</v>
      </c>
      <c r="AQ16" s="55">
        <f aca="true" t="shared" si="11" ref="AQ16:AQ21">IF(AO16&lt;=$AN$11,0,AN16)</f>
        <v>39</v>
      </c>
    </row>
    <row r="17" spans="1:43" ht="12.75">
      <c r="A17" s="31" t="s">
        <v>19</v>
      </c>
      <c r="B17" s="44"/>
      <c r="C17" s="44"/>
      <c r="D17" s="44"/>
      <c r="E17" s="44"/>
      <c r="F17" s="44"/>
      <c r="G17" s="44"/>
      <c r="H17" s="44"/>
      <c r="I17" s="44"/>
      <c r="J17" s="44"/>
      <c r="K17" s="44"/>
      <c r="L17" s="44"/>
      <c r="M17" s="44"/>
      <c r="N17" s="44"/>
      <c r="O17" s="44"/>
      <c r="P17" s="44"/>
      <c r="Q17" s="44"/>
      <c r="R17" s="44"/>
      <c r="S17" s="44"/>
      <c r="T17" s="44">
        <v>3</v>
      </c>
      <c r="U17" s="44">
        <v>3</v>
      </c>
      <c r="V17" s="44">
        <v>1</v>
      </c>
      <c r="W17" s="44">
        <v>6</v>
      </c>
      <c r="X17" s="44">
        <v>8</v>
      </c>
      <c r="Y17" s="44">
        <v>14</v>
      </c>
      <c r="Z17" s="44">
        <v>9</v>
      </c>
      <c r="AA17" s="44">
        <v>7</v>
      </c>
      <c r="AB17" s="44">
        <v>2</v>
      </c>
      <c r="AC17" s="44">
        <v>4</v>
      </c>
      <c r="AD17" s="44">
        <v>5</v>
      </c>
      <c r="AE17" s="44">
        <v>3</v>
      </c>
      <c r="AF17" s="31">
        <f t="shared" si="0"/>
        <v>65</v>
      </c>
      <c r="AG17" s="45">
        <f t="shared" si="1"/>
        <v>15.776699029126213</v>
      </c>
      <c r="AH17" s="46">
        <f t="shared" si="2"/>
        <v>0</v>
      </c>
      <c r="AI17" s="47">
        <f t="shared" si="3"/>
        <v>65</v>
      </c>
      <c r="AJ17" s="48">
        <f t="shared" si="4"/>
        <v>28</v>
      </c>
      <c r="AK17" s="49">
        <f t="shared" si="5"/>
        <v>13.930348258706468</v>
      </c>
      <c r="AL17" s="50">
        <f t="shared" si="6"/>
        <v>0</v>
      </c>
      <c r="AM17" s="51">
        <f t="shared" si="7"/>
        <v>28</v>
      </c>
      <c r="AN17" s="52">
        <f t="shared" si="8"/>
        <v>37</v>
      </c>
      <c r="AO17" s="53">
        <f t="shared" si="9"/>
        <v>17.53554502369668</v>
      </c>
      <c r="AP17" s="54">
        <f t="shared" si="10"/>
        <v>0</v>
      </c>
      <c r="AQ17" s="55">
        <f t="shared" si="11"/>
        <v>37</v>
      </c>
    </row>
    <row r="18" spans="1:43" ht="12.75">
      <c r="A18" s="31" t="s">
        <v>20</v>
      </c>
      <c r="B18" s="44"/>
      <c r="C18" s="44"/>
      <c r="D18" s="44"/>
      <c r="E18" s="44"/>
      <c r="F18" s="44"/>
      <c r="G18" s="44"/>
      <c r="H18" s="44"/>
      <c r="I18" s="44"/>
      <c r="J18" s="44"/>
      <c r="K18" s="44"/>
      <c r="L18" s="44"/>
      <c r="M18" s="44"/>
      <c r="N18" s="44"/>
      <c r="O18" s="44"/>
      <c r="P18" s="44">
        <v>1</v>
      </c>
      <c r="Q18" s="44"/>
      <c r="R18" s="44"/>
      <c r="S18" s="44"/>
      <c r="T18" s="44">
        <v>5</v>
      </c>
      <c r="U18" s="44">
        <v>3</v>
      </c>
      <c r="V18" s="44">
        <v>7</v>
      </c>
      <c r="W18" s="44">
        <v>4</v>
      </c>
      <c r="X18" s="44">
        <v>6</v>
      </c>
      <c r="Y18" s="44">
        <v>7</v>
      </c>
      <c r="Z18" s="44">
        <v>19</v>
      </c>
      <c r="AA18" s="44">
        <v>24</v>
      </c>
      <c r="AB18" s="44">
        <v>16</v>
      </c>
      <c r="AC18" s="44">
        <v>21</v>
      </c>
      <c r="AD18" s="44">
        <v>14</v>
      </c>
      <c r="AE18" s="44">
        <v>11</v>
      </c>
      <c r="AF18" s="31">
        <f t="shared" si="0"/>
        <v>138</v>
      </c>
      <c r="AG18" s="45">
        <f t="shared" si="1"/>
        <v>33.49514563106796</v>
      </c>
      <c r="AH18" s="46">
        <f t="shared" si="2"/>
        <v>0</v>
      </c>
      <c r="AI18" s="47">
        <f t="shared" si="3"/>
        <v>138</v>
      </c>
      <c r="AJ18" s="48">
        <f t="shared" si="4"/>
        <v>68</v>
      </c>
      <c r="AK18" s="49">
        <f t="shared" si="5"/>
        <v>33.830845771144276</v>
      </c>
      <c r="AL18" s="50">
        <f t="shared" si="6"/>
        <v>0</v>
      </c>
      <c r="AM18" s="51">
        <f t="shared" si="7"/>
        <v>68</v>
      </c>
      <c r="AN18" s="52">
        <f t="shared" si="8"/>
        <v>70</v>
      </c>
      <c r="AO18" s="53">
        <f t="shared" si="9"/>
        <v>33.175355450236964</v>
      </c>
      <c r="AP18" s="54">
        <f t="shared" si="10"/>
        <v>0</v>
      </c>
      <c r="AQ18" s="55">
        <f t="shared" si="11"/>
        <v>70</v>
      </c>
    </row>
    <row r="19" spans="1:43" ht="12.75">
      <c r="A19" s="31" t="s">
        <v>40</v>
      </c>
      <c r="B19" s="44"/>
      <c r="C19" s="44"/>
      <c r="D19" s="44"/>
      <c r="E19" s="44"/>
      <c r="F19" s="44"/>
      <c r="G19" s="44"/>
      <c r="H19" s="44"/>
      <c r="I19" s="44"/>
      <c r="J19" s="44"/>
      <c r="K19" s="44"/>
      <c r="L19" s="44"/>
      <c r="M19" s="44"/>
      <c r="N19" s="44"/>
      <c r="O19" s="44"/>
      <c r="P19" s="44"/>
      <c r="Q19" s="44"/>
      <c r="R19" s="44">
        <v>1</v>
      </c>
      <c r="S19" s="44"/>
      <c r="T19" s="44">
        <v>2</v>
      </c>
      <c r="U19" s="44"/>
      <c r="V19" s="44">
        <v>1</v>
      </c>
      <c r="W19" s="44">
        <v>2</v>
      </c>
      <c r="X19" s="44">
        <v>7</v>
      </c>
      <c r="Y19" s="44">
        <v>6</v>
      </c>
      <c r="Z19" s="44">
        <v>8</v>
      </c>
      <c r="AA19" s="44">
        <v>6</v>
      </c>
      <c r="AB19" s="44">
        <v>4</v>
      </c>
      <c r="AC19" s="44">
        <v>6</v>
      </c>
      <c r="AD19" s="44">
        <v>10</v>
      </c>
      <c r="AE19" s="44">
        <v>4</v>
      </c>
      <c r="AF19" s="31">
        <f t="shared" si="0"/>
        <v>57</v>
      </c>
      <c r="AG19" s="45">
        <f t="shared" si="1"/>
        <v>13.83495145631068</v>
      </c>
      <c r="AH19" s="46">
        <f t="shared" si="2"/>
        <v>0</v>
      </c>
      <c r="AI19" s="47">
        <f t="shared" si="3"/>
        <v>57</v>
      </c>
      <c r="AJ19" s="48">
        <f t="shared" si="4"/>
        <v>33</v>
      </c>
      <c r="AK19" s="49">
        <f t="shared" si="5"/>
        <v>16.417910447761194</v>
      </c>
      <c r="AL19" s="50">
        <f t="shared" si="6"/>
        <v>0</v>
      </c>
      <c r="AM19" s="51">
        <f t="shared" si="7"/>
        <v>33</v>
      </c>
      <c r="AN19" s="52">
        <f t="shared" si="8"/>
        <v>24</v>
      </c>
      <c r="AO19" s="53">
        <f t="shared" si="9"/>
        <v>11.374407582938389</v>
      </c>
      <c r="AP19" s="54">
        <f t="shared" si="10"/>
        <v>0</v>
      </c>
      <c r="AQ19" s="55">
        <f t="shared" si="11"/>
        <v>24</v>
      </c>
    </row>
    <row r="20" spans="1:43" ht="12.75">
      <c r="A20" s="31" t="s">
        <v>21</v>
      </c>
      <c r="B20" s="44"/>
      <c r="C20" s="44"/>
      <c r="D20" s="44"/>
      <c r="E20" s="44"/>
      <c r="F20" s="44"/>
      <c r="G20" s="44"/>
      <c r="H20" s="44"/>
      <c r="I20" s="44"/>
      <c r="J20" s="44"/>
      <c r="K20" s="44"/>
      <c r="L20" s="44"/>
      <c r="M20" s="44"/>
      <c r="N20" s="44"/>
      <c r="O20" s="44"/>
      <c r="P20" s="44">
        <v>1</v>
      </c>
      <c r="Q20" s="44"/>
      <c r="R20" s="44"/>
      <c r="S20" s="44"/>
      <c r="T20" s="44">
        <v>3</v>
      </c>
      <c r="U20" s="44">
        <v>5</v>
      </c>
      <c r="V20" s="44">
        <v>1</v>
      </c>
      <c r="W20" s="44"/>
      <c r="X20" s="44">
        <v>2</v>
      </c>
      <c r="Y20" s="44">
        <v>5</v>
      </c>
      <c r="Z20" s="44">
        <v>4</v>
      </c>
      <c r="AA20" s="44">
        <v>8</v>
      </c>
      <c r="AB20" s="44">
        <v>3</v>
      </c>
      <c r="AC20" s="44">
        <v>5</v>
      </c>
      <c r="AD20" s="44">
        <v>3</v>
      </c>
      <c r="AE20" s="44">
        <v>6</v>
      </c>
      <c r="AF20" s="31">
        <f t="shared" si="0"/>
        <v>46</v>
      </c>
      <c r="AG20" s="45">
        <f t="shared" si="1"/>
        <v>11.16504854368932</v>
      </c>
      <c r="AH20" s="46">
        <f t="shared" si="2"/>
        <v>0</v>
      </c>
      <c r="AI20" s="47">
        <f t="shared" si="3"/>
        <v>46</v>
      </c>
      <c r="AJ20" s="48">
        <f t="shared" si="4"/>
        <v>17</v>
      </c>
      <c r="AK20" s="49">
        <f t="shared" si="5"/>
        <v>8.457711442786069</v>
      </c>
      <c r="AL20" s="50">
        <f t="shared" si="6"/>
        <v>0</v>
      </c>
      <c r="AM20" s="51">
        <f t="shared" si="7"/>
        <v>17</v>
      </c>
      <c r="AN20" s="52">
        <f t="shared" si="8"/>
        <v>29</v>
      </c>
      <c r="AO20" s="53">
        <f t="shared" si="9"/>
        <v>13.744075829383887</v>
      </c>
      <c r="AP20" s="54">
        <f t="shared" si="10"/>
        <v>0</v>
      </c>
      <c r="AQ20" s="55">
        <f t="shared" si="11"/>
        <v>29</v>
      </c>
    </row>
    <row r="21" spans="1:43" ht="12.75">
      <c r="A21" s="31" t="s">
        <v>22</v>
      </c>
      <c r="B21" s="44"/>
      <c r="C21" s="44"/>
      <c r="D21" s="44"/>
      <c r="E21" s="44"/>
      <c r="F21" s="44"/>
      <c r="G21" s="44"/>
      <c r="H21" s="44"/>
      <c r="I21" s="44"/>
      <c r="J21" s="44"/>
      <c r="K21" s="44"/>
      <c r="L21" s="44"/>
      <c r="M21" s="44"/>
      <c r="N21" s="44"/>
      <c r="O21" s="44"/>
      <c r="P21" s="44"/>
      <c r="Q21" s="44"/>
      <c r="R21" s="44"/>
      <c r="S21" s="44"/>
      <c r="T21" s="44"/>
      <c r="U21" s="44">
        <v>1</v>
      </c>
      <c r="V21" s="44"/>
      <c r="W21" s="44">
        <v>2</v>
      </c>
      <c r="X21" s="44">
        <v>4</v>
      </c>
      <c r="Y21" s="44">
        <v>3</v>
      </c>
      <c r="Z21" s="44">
        <v>7</v>
      </c>
      <c r="AA21" s="44">
        <v>4</v>
      </c>
      <c r="AB21" s="44">
        <v>3</v>
      </c>
      <c r="AC21" s="44">
        <v>2</v>
      </c>
      <c r="AD21" s="44">
        <v>2</v>
      </c>
      <c r="AE21" s="44"/>
      <c r="AF21" s="31">
        <f t="shared" si="0"/>
        <v>28</v>
      </c>
      <c r="AG21" s="45">
        <f t="shared" si="1"/>
        <v>6.796116504854369</v>
      </c>
      <c r="AH21" s="46">
        <f t="shared" si="2"/>
        <v>0</v>
      </c>
      <c r="AI21" s="47">
        <f t="shared" si="3"/>
        <v>28</v>
      </c>
      <c r="AJ21" s="48">
        <f t="shared" si="4"/>
        <v>16</v>
      </c>
      <c r="AK21" s="49">
        <f t="shared" si="5"/>
        <v>7.960199004975125</v>
      </c>
      <c r="AL21" s="50">
        <f t="shared" si="6"/>
        <v>0</v>
      </c>
      <c r="AM21" s="51">
        <f t="shared" si="7"/>
        <v>16</v>
      </c>
      <c r="AN21" s="52">
        <f t="shared" si="8"/>
        <v>12</v>
      </c>
      <c r="AO21" s="53">
        <f t="shared" si="9"/>
        <v>5.687203791469194</v>
      </c>
      <c r="AP21" s="54">
        <f t="shared" si="10"/>
        <v>0</v>
      </c>
      <c r="AQ21" s="55">
        <f t="shared" si="11"/>
        <v>12</v>
      </c>
    </row>
    <row r="22" spans="1:43" ht="24" customHeight="1" thickBot="1">
      <c r="A22" s="56" t="s">
        <v>5</v>
      </c>
      <c r="B22" s="85" t="s">
        <v>23</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F22" s="57"/>
      <c r="AG22" s="58"/>
      <c r="AH22" s="58"/>
      <c r="AI22" s="59">
        <f>SUM(AH16:AH21)</f>
        <v>0</v>
      </c>
      <c r="AJ22" s="60"/>
      <c r="AK22" s="61"/>
      <c r="AL22" s="61"/>
      <c r="AM22" s="59">
        <f>SUM(AL16:AL21)</f>
        <v>0</v>
      </c>
      <c r="AN22" s="60"/>
      <c r="AO22" s="61"/>
      <c r="AP22" s="61"/>
      <c r="AQ22" s="59">
        <f>SUM(AP16:AP21)</f>
        <v>0</v>
      </c>
    </row>
    <row r="23" spans="1:43" ht="12.7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62"/>
      <c r="AI23" s="62"/>
      <c r="AJ23" s="62"/>
      <c r="AK23" s="62"/>
      <c r="AL23" s="62"/>
      <c r="AM23" s="62"/>
      <c r="AN23" s="62"/>
      <c r="AO23" s="62"/>
      <c r="AP23" s="62"/>
      <c r="AQ23" s="7"/>
    </row>
    <row r="24" spans="1:6" ht="12.75">
      <c r="A24" s="10" t="s">
        <v>3</v>
      </c>
      <c r="E24" s="82" t="str">
        <f>IF(SUM(B16:AE21)+AQ9=AM2,"JA","NEIN")</f>
        <v>JA</v>
      </c>
      <c r="F24" s="82"/>
    </row>
    <row r="25" spans="5:6" ht="12.75">
      <c r="E25" s="63"/>
      <c r="F25" s="63"/>
    </row>
    <row r="26" spans="5:6" ht="12.75">
      <c r="E26" s="63"/>
      <c r="F26" s="63"/>
    </row>
    <row r="27" spans="5:6" ht="12.75">
      <c r="E27" s="63"/>
      <c r="F27" s="63"/>
    </row>
    <row r="28" spans="5:6" ht="12.75">
      <c r="E28" s="63"/>
      <c r="F28" s="63"/>
    </row>
    <row r="29" spans="5:6" ht="12.75">
      <c r="E29" s="63"/>
      <c r="F29" s="63"/>
    </row>
    <row r="30" spans="5:6" ht="12.75">
      <c r="E30" s="63"/>
      <c r="F30" s="63"/>
    </row>
    <row r="31" spans="5:6" ht="12.75">
      <c r="E31" s="63"/>
      <c r="F31" s="63"/>
    </row>
    <row r="32" spans="5:6" ht="12.75">
      <c r="E32" s="63"/>
      <c r="F32" s="63"/>
    </row>
    <row r="33" spans="5:6" ht="12.75">
      <c r="E33" s="63"/>
      <c r="F33" s="63"/>
    </row>
    <row r="34" spans="5:6" ht="12.75">
      <c r="E34" s="63"/>
      <c r="F34" s="63"/>
    </row>
    <row r="35" spans="5:6" ht="12.75">
      <c r="E35" s="63"/>
      <c r="F35" s="63"/>
    </row>
    <row r="36" spans="5:6" ht="12.75">
      <c r="E36" s="63"/>
      <c r="F36" s="63"/>
    </row>
    <row r="37" spans="5:6" ht="12.75">
      <c r="E37" s="63"/>
      <c r="F37" s="63"/>
    </row>
    <row r="38" spans="5:6" ht="12.75">
      <c r="E38" s="63"/>
      <c r="F38" s="63"/>
    </row>
    <row r="39" spans="5:6" ht="12.75">
      <c r="E39" s="63"/>
      <c r="F39" s="63"/>
    </row>
    <row r="40" spans="5:6" ht="12.75">
      <c r="E40" s="63"/>
      <c r="F40" s="63"/>
    </row>
    <row r="41" spans="5:6" ht="12.75">
      <c r="E41" s="63"/>
      <c r="F41" s="63"/>
    </row>
    <row r="42" spans="5:6" ht="12.75">
      <c r="E42" s="63"/>
      <c r="F42" s="63"/>
    </row>
    <row r="43" spans="5:6" ht="12.75">
      <c r="E43" s="63"/>
      <c r="F43" s="63"/>
    </row>
    <row r="44" spans="5:6" ht="13.5" thickBot="1">
      <c r="E44" s="63"/>
      <c r="F44" s="63"/>
    </row>
    <row r="45" spans="1:43" s="5" customFormat="1" ht="16.5" thickTop="1">
      <c r="A45" s="66"/>
      <c r="B45" s="71"/>
      <c r="C45" s="72"/>
      <c r="D45" s="72"/>
      <c r="E45" s="72"/>
      <c r="F45" s="72"/>
      <c r="G45" s="2"/>
      <c r="H45" s="2"/>
      <c r="I45" s="2"/>
      <c r="J45" s="2"/>
      <c r="K45" s="2"/>
      <c r="L45" s="64" t="s">
        <v>36</v>
      </c>
      <c r="M45" s="2"/>
      <c r="N45" s="2"/>
      <c r="O45" s="2"/>
      <c r="P45" s="2"/>
      <c r="Q45" s="2"/>
      <c r="R45" s="2"/>
      <c r="S45" s="2"/>
      <c r="T45" s="2"/>
      <c r="U45" s="2"/>
      <c r="V45" s="2"/>
      <c r="W45" s="2"/>
      <c r="X45" s="2"/>
      <c r="Y45" s="2"/>
      <c r="Z45" s="2"/>
      <c r="AA45" s="2"/>
      <c r="AB45" s="2"/>
      <c r="AC45" s="2"/>
      <c r="AD45" s="2"/>
      <c r="AE45" s="3"/>
      <c r="AF45" s="3"/>
      <c r="AG45" s="90" t="s">
        <v>38</v>
      </c>
      <c r="AH45" s="90"/>
      <c r="AI45" s="90"/>
      <c r="AJ45" s="90"/>
      <c r="AK45" s="90"/>
      <c r="AL45" s="90"/>
      <c r="AM45" s="90"/>
      <c r="AN45" s="90"/>
      <c r="AO45" s="3"/>
      <c r="AP45" s="3"/>
      <c r="AQ45" s="4"/>
    </row>
    <row r="46" spans="1:43" ht="12.75" customHeight="1">
      <c r="A46" s="67"/>
      <c r="B46" s="73"/>
      <c r="C46" s="73"/>
      <c r="D46" s="73"/>
      <c r="E46" s="73"/>
      <c r="F46" s="73"/>
      <c r="G46" s="1"/>
      <c r="H46" s="1"/>
      <c r="I46" s="1"/>
      <c r="J46" s="1"/>
      <c r="K46" s="1"/>
      <c r="L46" s="65" t="s">
        <v>37</v>
      </c>
      <c r="M46" s="1"/>
      <c r="N46" s="1"/>
      <c r="O46" s="1"/>
      <c r="P46" s="1"/>
      <c r="Q46" s="1"/>
      <c r="R46" s="1"/>
      <c r="S46" s="1"/>
      <c r="T46" s="1"/>
      <c r="U46" s="1"/>
      <c r="V46" s="1"/>
      <c r="W46" s="1"/>
      <c r="X46" s="1"/>
      <c r="Y46" s="1"/>
      <c r="Z46" s="1"/>
      <c r="AA46" s="1"/>
      <c r="AB46" s="1"/>
      <c r="AC46" s="1"/>
      <c r="AD46" s="1"/>
      <c r="AE46" s="7"/>
      <c r="AF46" s="7"/>
      <c r="AG46" s="7"/>
      <c r="AH46" s="7"/>
      <c r="AI46" s="7"/>
      <c r="AJ46" s="7"/>
      <c r="AK46" s="7"/>
      <c r="AL46" s="7"/>
      <c r="AM46" s="91">
        <f>AM2</f>
        <v>421</v>
      </c>
      <c r="AN46" s="91"/>
      <c r="AO46" s="8"/>
      <c r="AP46" s="8"/>
      <c r="AQ46" s="9"/>
    </row>
    <row r="47" spans="1:43" ht="12.75" customHeight="1">
      <c r="A47" s="6" t="s">
        <v>10</v>
      </c>
      <c r="B47" s="69" t="s">
        <v>11</v>
      </c>
      <c r="C47" s="69"/>
      <c r="D47" s="69"/>
      <c r="E47" s="69"/>
      <c r="F47" s="69"/>
      <c r="G47" s="8"/>
      <c r="H47" s="8"/>
      <c r="I47" s="8"/>
      <c r="J47" s="8"/>
      <c r="K47" s="8"/>
      <c r="L47" s="8"/>
      <c r="M47" s="8"/>
      <c r="N47" s="8"/>
      <c r="O47" s="8"/>
      <c r="P47" s="8"/>
      <c r="Q47" s="8"/>
      <c r="R47" s="8"/>
      <c r="S47" s="8"/>
      <c r="T47" s="8"/>
      <c r="U47" s="8"/>
      <c r="V47" s="8"/>
      <c r="W47" s="8"/>
      <c r="X47" s="8"/>
      <c r="Y47" s="8"/>
      <c r="Z47" s="8"/>
      <c r="AA47" s="8"/>
      <c r="AB47" s="8"/>
      <c r="AC47" s="8"/>
      <c r="AD47" s="8"/>
      <c r="AE47" s="7"/>
      <c r="AF47" s="7"/>
      <c r="AG47" s="7"/>
      <c r="AH47" s="7"/>
      <c r="AI47" s="7"/>
      <c r="AJ47" s="7"/>
      <c r="AK47" s="7"/>
      <c r="AL47" s="7"/>
      <c r="AM47" s="7"/>
      <c r="AN47" s="7"/>
      <c r="AO47" s="7"/>
      <c r="AP47" s="7"/>
      <c r="AQ47" s="9"/>
    </row>
    <row r="48" spans="1:43" ht="12.75" customHeight="1">
      <c r="A48" s="11" t="s">
        <v>12</v>
      </c>
      <c r="B48" s="70">
        <v>1</v>
      </c>
      <c r="C48" s="70"/>
      <c r="D48" s="70"/>
      <c r="E48" s="70"/>
      <c r="F48" s="70"/>
      <c r="G48" s="8"/>
      <c r="H48" s="8"/>
      <c r="I48" s="8"/>
      <c r="J48" s="8"/>
      <c r="K48" s="8"/>
      <c r="L48" s="8"/>
      <c r="M48" s="8"/>
      <c r="N48" s="8"/>
      <c r="O48" s="8"/>
      <c r="P48" s="8"/>
      <c r="Q48" s="8"/>
      <c r="R48" s="8"/>
      <c r="S48" s="8"/>
      <c r="T48" s="8"/>
      <c r="U48" s="8"/>
      <c r="V48" s="8"/>
      <c r="W48" s="8"/>
      <c r="X48" s="8"/>
      <c r="Y48" s="8"/>
      <c r="Z48" s="8"/>
      <c r="AA48" s="8"/>
      <c r="AB48" s="8"/>
      <c r="AC48" s="8"/>
      <c r="AD48" s="8"/>
      <c r="AE48" s="7"/>
      <c r="AF48" s="7"/>
      <c r="AG48" s="7"/>
      <c r="AH48" s="7"/>
      <c r="AI48" s="7"/>
      <c r="AJ48" s="7"/>
      <c r="AK48" s="7"/>
      <c r="AL48" s="7"/>
      <c r="AM48" s="7"/>
      <c r="AN48" s="8"/>
      <c r="AO48" s="7"/>
      <c r="AP48" s="7"/>
      <c r="AQ48" s="9"/>
    </row>
    <row r="49" spans="1:43" ht="12.7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9"/>
      <c r="AH49" s="69"/>
      <c r="AI49" s="69"/>
      <c r="AJ49" s="69"/>
      <c r="AK49" s="69"/>
      <c r="AL49" s="69"/>
      <c r="AM49" s="69"/>
      <c r="AN49" s="73"/>
      <c r="AO49" s="73"/>
      <c r="AP49" s="7"/>
      <c r="AQ49" s="9"/>
    </row>
    <row r="50" spans="1:43" ht="13.5" thickBo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9"/>
      <c r="AO50" s="89"/>
      <c r="AP50" s="12"/>
      <c r="AQ50" s="13"/>
    </row>
    <row r="51" ht="13.5" thickTop="1"/>
    <row r="52" spans="1:47" ht="12.7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4"/>
      <c r="AS52" s="14"/>
      <c r="AT52" s="14"/>
      <c r="AU52" s="14"/>
    </row>
    <row r="53" spans="1:45" ht="18">
      <c r="A53" s="16" t="s">
        <v>24</v>
      </c>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K53" s="94" t="s">
        <v>25</v>
      </c>
      <c r="AL53" s="95"/>
      <c r="AM53" s="95"/>
      <c r="AN53" s="95"/>
      <c r="AO53" s="95"/>
      <c r="AP53" s="95"/>
      <c r="AQ53" s="44">
        <v>9</v>
      </c>
      <c r="AR53" s="14"/>
      <c r="AS53" s="14"/>
    </row>
    <row r="54" ht="12.75"/>
    <row r="55" spans="1:41" ht="12.75">
      <c r="A55" s="93" t="s">
        <v>15</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88">
        <v>5</v>
      </c>
      <c r="AO55" s="88"/>
    </row>
    <row r="56" spans="6:30" ht="13.5" thickBot="1">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43" ht="12.75">
      <c r="A57" s="18" t="s">
        <v>2</v>
      </c>
      <c r="B57" s="80" t="s">
        <v>1</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1"/>
      <c r="AF57" s="20" t="s">
        <v>4</v>
      </c>
      <c r="AG57" s="19" t="s">
        <v>6</v>
      </c>
      <c r="AH57" s="21" t="s">
        <v>7</v>
      </c>
      <c r="AI57" s="22" t="s">
        <v>4</v>
      </c>
      <c r="AJ57" s="23" t="s">
        <v>4</v>
      </c>
      <c r="AK57" s="24" t="s">
        <v>6</v>
      </c>
      <c r="AL57" s="25" t="s">
        <v>7</v>
      </c>
      <c r="AM57" s="26" t="s">
        <v>4</v>
      </c>
      <c r="AN57" s="27" t="s">
        <v>4</v>
      </c>
      <c r="AO57" s="28" t="s">
        <v>6</v>
      </c>
      <c r="AP57" s="29" t="s">
        <v>7</v>
      </c>
      <c r="AQ57" s="30" t="s">
        <v>4</v>
      </c>
    </row>
    <row r="58" spans="1:43" ht="12.75">
      <c r="A58" s="31"/>
      <c r="B58" s="68">
        <v>3</v>
      </c>
      <c r="C58" s="68"/>
      <c r="D58" s="68">
        <v>4</v>
      </c>
      <c r="E58" s="68"/>
      <c r="F58" s="68">
        <v>5</v>
      </c>
      <c r="G58" s="68"/>
      <c r="H58" s="68">
        <v>6</v>
      </c>
      <c r="I58" s="68"/>
      <c r="J58" s="68">
        <v>7</v>
      </c>
      <c r="K58" s="68"/>
      <c r="L58" s="68">
        <v>8</v>
      </c>
      <c r="M58" s="68"/>
      <c r="N58" s="68">
        <v>9</v>
      </c>
      <c r="O58" s="68"/>
      <c r="P58" s="68">
        <v>10</v>
      </c>
      <c r="Q58" s="68"/>
      <c r="R58" s="68">
        <v>11</v>
      </c>
      <c r="S58" s="68"/>
      <c r="T58" s="68">
        <v>12</v>
      </c>
      <c r="U58" s="68"/>
      <c r="V58" s="68">
        <v>13</v>
      </c>
      <c r="W58" s="68"/>
      <c r="X58" s="68">
        <v>14</v>
      </c>
      <c r="Y58" s="68"/>
      <c r="Z58" s="68">
        <v>15</v>
      </c>
      <c r="AA58" s="68"/>
      <c r="AB58" s="68">
        <v>16</v>
      </c>
      <c r="AC58" s="68"/>
      <c r="AD58" s="68">
        <v>17</v>
      </c>
      <c r="AE58" s="87"/>
      <c r="AF58" s="34"/>
      <c r="AG58" s="35"/>
      <c r="AH58" s="36"/>
      <c r="AI58" s="37"/>
      <c r="AJ58" s="38"/>
      <c r="AK58" s="39"/>
      <c r="AL58" s="39"/>
      <c r="AM58" s="40"/>
      <c r="AN58" s="41"/>
      <c r="AO58" s="42"/>
      <c r="AP58" s="42"/>
      <c r="AQ58" s="43"/>
    </row>
    <row r="59" spans="1:43" ht="12.75">
      <c r="A59" s="31"/>
      <c r="B59" s="32" t="s">
        <v>8</v>
      </c>
      <c r="C59" s="32" t="s">
        <v>9</v>
      </c>
      <c r="D59" s="32" t="s">
        <v>8</v>
      </c>
      <c r="E59" s="32" t="s">
        <v>9</v>
      </c>
      <c r="F59" s="32" t="s">
        <v>8</v>
      </c>
      <c r="G59" s="32" t="s">
        <v>9</v>
      </c>
      <c r="H59" s="32" t="s">
        <v>8</v>
      </c>
      <c r="I59" s="32" t="s">
        <v>9</v>
      </c>
      <c r="J59" s="32" t="s">
        <v>8</v>
      </c>
      <c r="K59" s="32" t="s">
        <v>9</v>
      </c>
      <c r="L59" s="32" t="s">
        <v>8</v>
      </c>
      <c r="M59" s="32" t="s">
        <v>9</v>
      </c>
      <c r="N59" s="32" t="s">
        <v>8</v>
      </c>
      <c r="O59" s="32" t="s">
        <v>9</v>
      </c>
      <c r="P59" s="32" t="s">
        <v>8</v>
      </c>
      <c r="Q59" s="32" t="s">
        <v>9</v>
      </c>
      <c r="R59" s="32" t="s">
        <v>8</v>
      </c>
      <c r="S59" s="32" t="s">
        <v>9</v>
      </c>
      <c r="T59" s="32" t="s">
        <v>8</v>
      </c>
      <c r="U59" s="32" t="s">
        <v>9</v>
      </c>
      <c r="V59" s="32" t="s">
        <v>8</v>
      </c>
      <c r="W59" s="32" t="s">
        <v>9</v>
      </c>
      <c r="X59" s="32" t="s">
        <v>8</v>
      </c>
      <c r="Y59" s="32" t="s">
        <v>9</v>
      </c>
      <c r="Z59" s="32" t="s">
        <v>8</v>
      </c>
      <c r="AA59" s="32" t="s">
        <v>9</v>
      </c>
      <c r="AB59" s="32" t="s">
        <v>8</v>
      </c>
      <c r="AC59" s="32" t="s">
        <v>9</v>
      </c>
      <c r="AD59" s="32" t="s">
        <v>8</v>
      </c>
      <c r="AE59" s="33" t="s">
        <v>9</v>
      </c>
      <c r="AF59" s="34"/>
      <c r="AG59" s="35"/>
      <c r="AH59" s="36"/>
      <c r="AI59" s="37"/>
      <c r="AJ59" s="77" t="s">
        <v>16</v>
      </c>
      <c r="AK59" s="78"/>
      <c r="AL59" s="78"/>
      <c r="AM59" s="79"/>
      <c r="AN59" s="74" t="s">
        <v>17</v>
      </c>
      <c r="AO59" s="75"/>
      <c r="AP59" s="75"/>
      <c r="AQ59" s="76"/>
    </row>
    <row r="60" spans="1:43" ht="12.75">
      <c r="A60" s="31" t="s">
        <v>26</v>
      </c>
      <c r="B60" s="44"/>
      <c r="C60" s="44"/>
      <c r="D60" s="44"/>
      <c r="E60" s="44"/>
      <c r="F60" s="44"/>
      <c r="G60" s="44"/>
      <c r="H60" s="44"/>
      <c r="I60" s="44"/>
      <c r="J60" s="44"/>
      <c r="K60" s="44"/>
      <c r="L60" s="44"/>
      <c r="M60" s="44"/>
      <c r="N60" s="44"/>
      <c r="O60" s="44"/>
      <c r="P60" s="44"/>
      <c r="Q60" s="44"/>
      <c r="R60" s="44"/>
      <c r="S60" s="44"/>
      <c r="T60" s="44">
        <v>4</v>
      </c>
      <c r="U60" s="44">
        <v>4</v>
      </c>
      <c r="V60" s="44">
        <v>1</v>
      </c>
      <c r="W60" s="44">
        <v>6</v>
      </c>
      <c r="X60" s="44">
        <v>8</v>
      </c>
      <c r="Y60" s="44">
        <v>6</v>
      </c>
      <c r="Z60" s="44">
        <v>5</v>
      </c>
      <c r="AA60" s="44">
        <v>5</v>
      </c>
      <c r="AB60" s="44">
        <v>4</v>
      </c>
      <c r="AC60" s="44">
        <v>6</v>
      </c>
      <c r="AD60" s="44">
        <v>4</v>
      </c>
      <c r="AE60" s="44">
        <v>2</v>
      </c>
      <c r="AF60" s="31">
        <f aca="true" t="shared" si="12" ref="AF60:AF69">SUM(B60:AE60)</f>
        <v>55</v>
      </c>
      <c r="AG60" s="45">
        <f aca="true" t="shared" si="13" ref="AG60:AG69">AF60*100/SUM($AF$60:$AF$69)</f>
        <v>13.349514563106796</v>
      </c>
      <c r="AH60" s="46">
        <f aca="true" t="shared" si="14" ref="AH60:AH69">IF(AG60&lt;$AN$55,AF60,0)</f>
        <v>0</v>
      </c>
      <c r="AI60" s="47">
        <f aca="true" t="shared" si="15" ref="AI60:AI69">IF(AG60&lt;=$AN$55,0,AF60)</f>
        <v>55</v>
      </c>
      <c r="AJ60" s="48">
        <f>B60+D60+F60+AD60+H60+J60+L60+N60+P60+R60+T60+V60+X60+Z60+AB60</f>
        <v>26</v>
      </c>
      <c r="AK60" s="49">
        <f aca="true" t="shared" si="16" ref="AK60:AK69">AJ60*100/SUM($AJ$60:$AJ$69)</f>
        <v>13.06532663316583</v>
      </c>
      <c r="AL60" s="50">
        <f aca="true" t="shared" si="17" ref="AL60:AL69">IF(AK60&lt;$AN$55,AJ60,0)</f>
        <v>0</v>
      </c>
      <c r="AM60" s="51">
        <f aca="true" t="shared" si="18" ref="AM60:AM69">IF(AK60&lt;=$AN$55,0,AJ60)</f>
        <v>26</v>
      </c>
      <c r="AN60" s="52">
        <f>C60+E60+G60+AE60+I60+K60+M60+O60+Q60+S60+U60+W60+Y60+AA60+AC60</f>
        <v>29</v>
      </c>
      <c r="AO60" s="53">
        <f aca="true" t="shared" si="19" ref="AO60:AO69">AN60*100/SUM($AN$60:$AN$69)</f>
        <v>13.615023474178404</v>
      </c>
      <c r="AP60" s="54">
        <f aca="true" t="shared" si="20" ref="AP60:AP69">IF(AO60&lt;$AN$55,AN60,0)</f>
        <v>0</v>
      </c>
      <c r="AQ60" s="55">
        <f aca="true" t="shared" si="21" ref="AQ60:AQ69">IF(AO60&lt;=$AN$55,0,AN60)</f>
        <v>29</v>
      </c>
    </row>
    <row r="61" spans="1:43" ht="12.75">
      <c r="A61" s="31" t="s">
        <v>27</v>
      </c>
      <c r="B61" s="44"/>
      <c r="C61" s="44"/>
      <c r="D61" s="44"/>
      <c r="E61" s="44"/>
      <c r="F61" s="44"/>
      <c r="G61" s="44"/>
      <c r="H61" s="44"/>
      <c r="I61" s="44"/>
      <c r="J61" s="44"/>
      <c r="K61" s="44"/>
      <c r="L61" s="44"/>
      <c r="M61" s="44"/>
      <c r="N61" s="44"/>
      <c r="O61" s="44"/>
      <c r="P61" s="44"/>
      <c r="Q61" s="44"/>
      <c r="R61" s="44"/>
      <c r="S61" s="44"/>
      <c r="T61" s="44">
        <v>3</v>
      </c>
      <c r="U61" s="44">
        <v>2</v>
      </c>
      <c r="V61" s="44">
        <v>1</v>
      </c>
      <c r="W61" s="44">
        <v>2</v>
      </c>
      <c r="X61" s="44">
        <v>8</v>
      </c>
      <c r="Y61" s="44">
        <v>11</v>
      </c>
      <c r="Z61" s="44">
        <v>5</v>
      </c>
      <c r="AA61" s="44">
        <v>12</v>
      </c>
      <c r="AB61" s="44">
        <v>2</v>
      </c>
      <c r="AC61" s="44">
        <v>5</v>
      </c>
      <c r="AD61" s="44">
        <v>1</v>
      </c>
      <c r="AE61" s="44">
        <v>1</v>
      </c>
      <c r="AF61" s="31">
        <f t="shared" si="12"/>
        <v>53</v>
      </c>
      <c r="AG61" s="45">
        <f t="shared" si="13"/>
        <v>12.864077669902912</v>
      </c>
      <c r="AH61" s="46">
        <f t="shared" si="14"/>
        <v>0</v>
      </c>
      <c r="AI61" s="47">
        <f t="shared" si="15"/>
        <v>53</v>
      </c>
      <c r="AJ61" s="48">
        <f aca="true" t="shared" si="22" ref="AJ61:AJ69">B61+D61+F61+AD61+H61+J61+L61+N61+P61+R61+T61+V61+X61+Z61+AB61</f>
        <v>20</v>
      </c>
      <c r="AK61" s="49">
        <f t="shared" si="16"/>
        <v>10.050251256281408</v>
      </c>
      <c r="AL61" s="50">
        <f t="shared" si="17"/>
        <v>0</v>
      </c>
      <c r="AM61" s="51">
        <f t="shared" si="18"/>
        <v>20</v>
      </c>
      <c r="AN61" s="52">
        <f aca="true" t="shared" si="23" ref="AN61:AN69">C61+E61+G61+AE61+I61+K61+M61+O61+Q61+S61+U61+W61+Y61+AA61+AC61</f>
        <v>33</v>
      </c>
      <c r="AO61" s="53">
        <f t="shared" si="19"/>
        <v>15.492957746478874</v>
      </c>
      <c r="AP61" s="54">
        <f t="shared" si="20"/>
        <v>0</v>
      </c>
      <c r="AQ61" s="55">
        <f t="shared" si="21"/>
        <v>33</v>
      </c>
    </row>
    <row r="62" spans="1:43" ht="12.75">
      <c r="A62" s="31" t="s">
        <v>28</v>
      </c>
      <c r="B62" s="44"/>
      <c r="C62" s="44"/>
      <c r="D62" s="44"/>
      <c r="E62" s="44"/>
      <c r="F62" s="44"/>
      <c r="G62" s="44"/>
      <c r="H62" s="44"/>
      <c r="I62" s="44"/>
      <c r="J62" s="44"/>
      <c r="K62" s="44"/>
      <c r="L62" s="44"/>
      <c r="M62" s="44"/>
      <c r="N62" s="44"/>
      <c r="O62" s="44"/>
      <c r="P62" s="44"/>
      <c r="Q62" s="44"/>
      <c r="R62" s="44"/>
      <c r="S62" s="44"/>
      <c r="T62" s="44">
        <v>3</v>
      </c>
      <c r="U62" s="44">
        <v>5</v>
      </c>
      <c r="V62" s="44">
        <v>6</v>
      </c>
      <c r="W62" s="44">
        <v>3</v>
      </c>
      <c r="X62" s="44">
        <v>6</v>
      </c>
      <c r="Y62" s="44">
        <v>12</v>
      </c>
      <c r="Z62" s="44">
        <v>18</v>
      </c>
      <c r="AA62" s="44">
        <v>14</v>
      </c>
      <c r="AB62" s="44">
        <v>15</v>
      </c>
      <c r="AC62" s="44">
        <v>14</v>
      </c>
      <c r="AD62" s="44">
        <v>7</v>
      </c>
      <c r="AE62" s="44">
        <v>15</v>
      </c>
      <c r="AF62" s="31">
        <f t="shared" si="12"/>
        <v>118</v>
      </c>
      <c r="AG62" s="45">
        <f t="shared" si="13"/>
        <v>28.640776699029125</v>
      </c>
      <c r="AH62" s="46">
        <f t="shared" si="14"/>
        <v>0</v>
      </c>
      <c r="AI62" s="47">
        <f t="shared" si="15"/>
        <v>118</v>
      </c>
      <c r="AJ62" s="48">
        <f t="shared" si="22"/>
        <v>55</v>
      </c>
      <c r="AK62" s="49">
        <f t="shared" si="16"/>
        <v>27.63819095477387</v>
      </c>
      <c r="AL62" s="50">
        <f t="shared" si="17"/>
        <v>0</v>
      </c>
      <c r="AM62" s="51">
        <f t="shared" si="18"/>
        <v>55</v>
      </c>
      <c r="AN62" s="52">
        <f t="shared" si="23"/>
        <v>63</v>
      </c>
      <c r="AO62" s="53">
        <f t="shared" si="19"/>
        <v>29.577464788732396</v>
      </c>
      <c r="AP62" s="54">
        <f t="shared" si="20"/>
        <v>0</v>
      </c>
      <c r="AQ62" s="55">
        <f t="shared" si="21"/>
        <v>63</v>
      </c>
    </row>
    <row r="63" spans="1:43" ht="12.75">
      <c r="A63" s="31" t="s">
        <v>29</v>
      </c>
      <c r="B63" s="44"/>
      <c r="C63" s="44"/>
      <c r="D63" s="44"/>
      <c r="E63" s="44"/>
      <c r="F63" s="44"/>
      <c r="G63" s="44"/>
      <c r="H63" s="44"/>
      <c r="I63" s="44"/>
      <c r="J63" s="44"/>
      <c r="K63" s="44"/>
      <c r="L63" s="44"/>
      <c r="M63" s="44"/>
      <c r="N63" s="44"/>
      <c r="O63" s="44"/>
      <c r="P63" s="44">
        <v>1</v>
      </c>
      <c r="Q63" s="44"/>
      <c r="R63" s="44"/>
      <c r="S63" s="44"/>
      <c r="T63" s="44">
        <v>1</v>
      </c>
      <c r="U63" s="44">
        <v>1</v>
      </c>
      <c r="V63" s="44">
        <v>1</v>
      </c>
      <c r="W63" s="44">
        <v>3</v>
      </c>
      <c r="X63" s="44">
        <v>6</v>
      </c>
      <c r="Y63" s="44">
        <v>4</v>
      </c>
      <c r="Z63" s="44">
        <v>7</v>
      </c>
      <c r="AA63" s="44">
        <v>10</v>
      </c>
      <c r="AB63" s="44">
        <v>3</v>
      </c>
      <c r="AC63" s="44">
        <v>8</v>
      </c>
      <c r="AD63" s="44">
        <v>7</v>
      </c>
      <c r="AE63" s="44">
        <v>3</v>
      </c>
      <c r="AF63" s="31">
        <f t="shared" si="12"/>
        <v>55</v>
      </c>
      <c r="AG63" s="45">
        <f t="shared" si="13"/>
        <v>13.349514563106796</v>
      </c>
      <c r="AH63" s="46">
        <f t="shared" si="14"/>
        <v>0</v>
      </c>
      <c r="AI63" s="47">
        <f t="shared" si="15"/>
        <v>55</v>
      </c>
      <c r="AJ63" s="48">
        <f t="shared" si="22"/>
        <v>26</v>
      </c>
      <c r="AK63" s="49">
        <f t="shared" si="16"/>
        <v>13.06532663316583</v>
      </c>
      <c r="AL63" s="50">
        <f t="shared" si="17"/>
        <v>0</v>
      </c>
      <c r="AM63" s="51">
        <f t="shared" si="18"/>
        <v>26</v>
      </c>
      <c r="AN63" s="52">
        <f t="shared" si="23"/>
        <v>29</v>
      </c>
      <c r="AO63" s="53">
        <f t="shared" si="19"/>
        <v>13.615023474178404</v>
      </c>
      <c r="AP63" s="54">
        <f t="shared" si="20"/>
        <v>0</v>
      </c>
      <c r="AQ63" s="55">
        <f t="shared" si="21"/>
        <v>29</v>
      </c>
    </row>
    <row r="64" spans="1:43" ht="12.75">
      <c r="A64" s="31" t="s">
        <v>30</v>
      </c>
      <c r="B64" s="44"/>
      <c r="C64" s="44"/>
      <c r="D64" s="44"/>
      <c r="E64" s="44"/>
      <c r="F64" s="44"/>
      <c r="G64" s="44"/>
      <c r="H64" s="44"/>
      <c r="I64" s="44"/>
      <c r="J64" s="44"/>
      <c r="K64" s="44"/>
      <c r="L64" s="44"/>
      <c r="M64" s="44"/>
      <c r="N64" s="44"/>
      <c r="O64" s="44"/>
      <c r="P64" s="44">
        <v>1</v>
      </c>
      <c r="Q64" s="44"/>
      <c r="R64" s="44"/>
      <c r="S64" s="44"/>
      <c r="T64" s="44">
        <v>5</v>
      </c>
      <c r="U64" s="44">
        <v>3</v>
      </c>
      <c r="V64" s="44">
        <v>2</v>
      </c>
      <c r="W64" s="44"/>
      <c r="X64" s="44">
        <v>2</v>
      </c>
      <c r="Y64" s="44">
        <v>7</v>
      </c>
      <c r="Z64" s="44">
        <v>4</v>
      </c>
      <c r="AA64" s="44">
        <v>9</v>
      </c>
      <c r="AB64" s="44">
        <v>3</v>
      </c>
      <c r="AC64" s="44">
        <v>3</v>
      </c>
      <c r="AD64" s="44">
        <v>7</v>
      </c>
      <c r="AE64" s="44">
        <v>1</v>
      </c>
      <c r="AF64" s="31">
        <f t="shared" si="12"/>
        <v>47</v>
      </c>
      <c r="AG64" s="45">
        <f t="shared" si="13"/>
        <v>11.407766990291263</v>
      </c>
      <c r="AH64" s="46">
        <f t="shared" si="14"/>
        <v>0</v>
      </c>
      <c r="AI64" s="47">
        <f t="shared" si="15"/>
        <v>47</v>
      </c>
      <c r="AJ64" s="48">
        <f t="shared" si="22"/>
        <v>24</v>
      </c>
      <c r="AK64" s="49">
        <f t="shared" si="16"/>
        <v>12.06030150753769</v>
      </c>
      <c r="AL64" s="50">
        <f t="shared" si="17"/>
        <v>0</v>
      </c>
      <c r="AM64" s="51">
        <f t="shared" si="18"/>
        <v>24</v>
      </c>
      <c r="AN64" s="52">
        <f t="shared" si="23"/>
        <v>23</v>
      </c>
      <c r="AO64" s="53">
        <f t="shared" si="19"/>
        <v>10.7981220657277</v>
      </c>
      <c r="AP64" s="54">
        <f t="shared" si="20"/>
        <v>0</v>
      </c>
      <c r="AQ64" s="55">
        <f t="shared" si="21"/>
        <v>23</v>
      </c>
    </row>
    <row r="65" spans="1:43" ht="12.75">
      <c r="A65" s="31" t="s">
        <v>31</v>
      </c>
      <c r="B65" s="44"/>
      <c r="C65" s="44"/>
      <c r="D65" s="44"/>
      <c r="E65" s="44"/>
      <c r="F65" s="44"/>
      <c r="G65" s="44"/>
      <c r="H65" s="44"/>
      <c r="I65" s="44"/>
      <c r="J65" s="44"/>
      <c r="K65" s="44"/>
      <c r="L65" s="44"/>
      <c r="M65" s="44"/>
      <c r="N65" s="44"/>
      <c r="O65" s="44"/>
      <c r="P65" s="44"/>
      <c r="Q65" s="44"/>
      <c r="R65" s="44"/>
      <c r="S65" s="44"/>
      <c r="T65" s="44"/>
      <c r="U65" s="44"/>
      <c r="V65" s="44"/>
      <c r="W65" s="44">
        <v>2</v>
      </c>
      <c r="X65" s="44">
        <v>5</v>
      </c>
      <c r="Y65" s="44">
        <v>4</v>
      </c>
      <c r="Z65" s="44">
        <v>6</v>
      </c>
      <c r="AA65" s="44">
        <v>6</v>
      </c>
      <c r="AB65" s="44">
        <v>2</v>
      </c>
      <c r="AC65" s="44">
        <v>3</v>
      </c>
      <c r="AD65" s="44">
        <v>3</v>
      </c>
      <c r="AE65" s="44"/>
      <c r="AF65" s="31">
        <f t="shared" si="12"/>
        <v>31</v>
      </c>
      <c r="AG65" s="45">
        <f t="shared" si="13"/>
        <v>7.524271844660194</v>
      </c>
      <c r="AH65" s="46">
        <f t="shared" si="14"/>
        <v>0</v>
      </c>
      <c r="AI65" s="47">
        <f t="shared" si="15"/>
        <v>31</v>
      </c>
      <c r="AJ65" s="48">
        <f t="shared" si="22"/>
        <v>16</v>
      </c>
      <c r="AK65" s="49">
        <f t="shared" si="16"/>
        <v>8.040201005025125</v>
      </c>
      <c r="AL65" s="50">
        <f t="shared" si="17"/>
        <v>0</v>
      </c>
      <c r="AM65" s="51">
        <f t="shared" si="18"/>
        <v>16</v>
      </c>
      <c r="AN65" s="52">
        <f t="shared" si="23"/>
        <v>15</v>
      </c>
      <c r="AO65" s="53">
        <f t="shared" si="19"/>
        <v>7.042253521126761</v>
      </c>
      <c r="AP65" s="54">
        <f t="shared" si="20"/>
        <v>0</v>
      </c>
      <c r="AQ65" s="55">
        <f t="shared" si="21"/>
        <v>15</v>
      </c>
    </row>
    <row r="66" spans="1:43" ht="12.75">
      <c r="A66" s="31" t="s">
        <v>32</v>
      </c>
      <c r="B66" s="44"/>
      <c r="C66" s="44"/>
      <c r="D66" s="44"/>
      <c r="E66" s="44"/>
      <c r="F66" s="44"/>
      <c r="G66" s="44"/>
      <c r="H66" s="44"/>
      <c r="I66" s="44"/>
      <c r="J66" s="44"/>
      <c r="K66" s="44"/>
      <c r="L66" s="44"/>
      <c r="M66" s="44"/>
      <c r="N66" s="44"/>
      <c r="O66" s="44"/>
      <c r="P66" s="44"/>
      <c r="Q66" s="44"/>
      <c r="R66" s="44"/>
      <c r="S66" s="44"/>
      <c r="T66" s="44"/>
      <c r="U66" s="44"/>
      <c r="V66" s="44"/>
      <c r="W66" s="44"/>
      <c r="X66" s="44">
        <v>1</v>
      </c>
      <c r="Y66" s="44"/>
      <c r="Z66" s="44"/>
      <c r="AA66" s="44">
        <v>1</v>
      </c>
      <c r="AB66" s="44">
        <v>1</v>
      </c>
      <c r="AC66" s="44"/>
      <c r="AD66" s="44">
        <v>1</v>
      </c>
      <c r="AE66" s="44"/>
      <c r="AF66" s="31">
        <f t="shared" si="12"/>
        <v>4</v>
      </c>
      <c r="AG66" s="45">
        <f t="shared" si="13"/>
        <v>0.970873786407767</v>
      </c>
      <c r="AH66" s="46">
        <f t="shared" si="14"/>
        <v>4</v>
      </c>
      <c r="AI66" s="47">
        <f t="shared" si="15"/>
        <v>0</v>
      </c>
      <c r="AJ66" s="48">
        <f t="shared" si="22"/>
        <v>3</v>
      </c>
      <c r="AK66" s="49">
        <f t="shared" si="16"/>
        <v>1.5075376884422111</v>
      </c>
      <c r="AL66" s="50">
        <f t="shared" si="17"/>
        <v>3</v>
      </c>
      <c r="AM66" s="51">
        <f t="shared" si="18"/>
        <v>0</v>
      </c>
      <c r="AN66" s="52">
        <f t="shared" si="23"/>
        <v>1</v>
      </c>
      <c r="AO66" s="53">
        <f t="shared" si="19"/>
        <v>0.4694835680751174</v>
      </c>
      <c r="AP66" s="54">
        <f t="shared" si="20"/>
        <v>1</v>
      </c>
      <c r="AQ66" s="55">
        <f t="shared" si="21"/>
        <v>0</v>
      </c>
    </row>
    <row r="67" spans="1:43" ht="12.75">
      <c r="A67" s="31" t="s">
        <v>33</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v>1</v>
      </c>
      <c r="AE67" s="44"/>
      <c r="AF67" s="31">
        <f t="shared" si="12"/>
        <v>1</v>
      </c>
      <c r="AG67" s="45">
        <f t="shared" si="13"/>
        <v>0.24271844660194175</v>
      </c>
      <c r="AH67" s="46">
        <f t="shared" si="14"/>
        <v>1</v>
      </c>
      <c r="AI67" s="47">
        <f t="shared" si="15"/>
        <v>0</v>
      </c>
      <c r="AJ67" s="48">
        <f t="shared" si="22"/>
        <v>1</v>
      </c>
      <c r="AK67" s="49">
        <f t="shared" si="16"/>
        <v>0.5025125628140703</v>
      </c>
      <c r="AL67" s="50">
        <f t="shared" si="17"/>
        <v>1</v>
      </c>
      <c r="AM67" s="51">
        <f t="shared" si="18"/>
        <v>0</v>
      </c>
      <c r="AN67" s="52">
        <f t="shared" si="23"/>
        <v>0</v>
      </c>
      <c r="AO67" s="53">
        <f t="shared" si="19"/>
        <v>0</v>
      </c>
      <c r="AP67" s="54">
        <f t="shared" si="20"/>
        <v>0</v>
      </c>
      <c r="AQ67" s="55">
        <f t="shared" si="21"/>
        <v>0</v>
      </c>
    </row>
    <row r="68" spans="1:43" ht="12.75">
      <c r="A68" s="31" t="s">
        <v>34</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v>2</v>
      </c>
      <c r="AC68" s="44"/>
      <c r="AD68" s="44">
        <v>1</v>
      </c>
      <c r="AE68" s="44"/>
      <c r="AF68" s="31">
        <f t="shared" si="12"/>
        <v>3</v>
      </c>
      <c r="AG68" s="45">
        <f t="shared" si="13"/>
        <v>0.7281553398058253</v>
      </c>
      <c r="AH68" s="46">
        <f t="shared" si="14"/>
        <v>3</v>
      </c>
      <c r="AI68" s="47">
        <f t="shared" si="15"/>
        <v>0</v>
      </c>
      <c r="AJ68" s="48">
        <f t="shared" si="22"/>
        <v>3</v>
      </c>
      <c r="AK68" s="49">
        <f t="shared" si="16"/>
        <v>1.5075376884422111</v>
      </c>
      <c r="AL68" s="50">
        <f t="shared" si="17"/>
        <v>3</v>
      </c>
      <c r="AM68" s="51">
        <f t="shared" si="18"/>
        <v>0</v>
      </c>
      <c r="AN68" s="52">
        <f t="shared" si="23"/>
        <v>0</v>
      </c>
      <c r="AO68" s="53">
        <f t="shared" si="19"/>
        <v>0</v>
      </c>
      <c r="AP68" s="54">
        <f t="shared" si="20"/>
        <v>0</v>
      </c>
      <c r="AQ68" s="55">
        <f t="shared" si="21"/>
        <v>0</v>
      </c>
    </row>
    <row r="69" spans="1:43" ht="12.75">
      <c r="A69" s="31" t="s">
        <v>35</v>
      </c>
      <c r="B69" s="44"/>
      <c r="C69" s="44"/>
      <c r="D69" s="44"/>
      <c r="E69" s="44"/>
      <c r="F69" s="44"/>
      <c r="G69" s="44"/>
      <c r="H69" s="44"/>
      <c r="I69" s="44"/>
      <c r="J69" s="44"/>
      <c r="K69" s="44"/>
      <c r="L69" s="44"/>
      <c r="M69" s="44"/>
      <c r="N69" s="44"/>
      <c r="O69" s="44"/>
      <c r="P69" s="44"/>
      <c r="Q69" s="44"/>
      <c r="R69" s="44">
        <v>1</v>
      </c>
      <c r="S69" s="44"/>
      <c r="T69" s="44">
        <v>1</v>
      </c>
      <c r="U69" s="44">
        <v>1</v>
      </c>
      <c r="V69" s="44"/>
      <c r="W69" s="44">
        <v>1</v>
      </c>
      <c r="X69" s="44">
        <v>5</v>
      </c>
      <c r="Y69" s="44">
        <v>4</v>
      </c>
      <c r="Z69" s="44">
        <v>8</v>
      </c>
      <c r="AA69" s="44">
        <v>2</v>
      </c>
      <c r="AB69" s="44">
        <v>4</v>
      </c>
      <c r="AC69" s="44">
        <v>5</v>
      </c>
      <c r="AD69" s="44">
        <v>6</v>
      </c>
      <c r="AE69" s="44">
        <v>7</v>
      </c>
      <c r="AF69" s="31">
        <f t="shared" si="12"/>
        <v>45</v>
      </c>
      <c r="AG69" s="45">
        <f t="shared" si="13"/>
        <v>10.922330097087379</v>
      </c>
      <c r="AH69" s="46">
        <f t="shared" si="14"/>
        <v>0</v>
      </c>
      <c r="AI69" s="47">
        <f t="shared" si="15"/>
        <v>45</v>
      </c>
      <c r="AJ69" s="48">
        <f t="shared" si="22"/>
        <v>25</v>
      </c>
      <c r="AK69" s="49">
        <f t="shared" si="16"/>
        <v>12.56281407035176</v>
      </c>
      <c r="AL69" s="50">
        <f t="shared" si="17"/>
        <v>0</v>
      </c>
      <c r="AM69" s="51">
        <f t="shared" si="18"/>
        <v>25</v>
      </c>
      <c r="AN69" s="52">
        <f t="shared" si="23"/>
        <v>20</v>
      </c>
      <c r="AO69" s="53">
        <f t="shared" si="19"/>
        <v>9.389671361502348</v>
      </c>
      <c r="AP69" s="54">
        <f t="shared" si="20"/>
        <v>0</v>
      </c>
      <c r="AQ69" s="55">
        <f t="shared" si="21"/>
        <v>20</v>
      </c>
    </row>
    <row r="70" spans="1:43" ht="28.5" customHeight="1" thickBot="1">
      <c r="A70" s="56" t="s">
        <v>5</v>
      </c>
      <c r="B70" s="85" t="s">
        <v>39</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6"/>
      <c r="AF70" s="57"/>
      <c r="AG70" s="58"/>
      <c r="AH70" s="58"/>
      <c r="AI70" s="59">
        <f>SUM(AH60:AH69)</f>
        <v>8</v>
      </c>
      <c r="AJ70" s="60"/>
      <c r="AK70" s="61"/>
      <c r="AL70" s="61"/>
      <c r="AM70" s="59">
        <f>SUM(AL60:AL69)</f>
        <v>7</v>
      </c>
      <c r="AN70" s="60"/>
      <c r="AO70" s="61"/>
      <c r="AP70" s="61"/>
      <c r="AQ70" s="59">
        <f>SUM(AP60:AP69)</f>
        <v>1</v>
      </c>
    </row>
    <row r="71" spans="1:43"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62"/>
      <c r="AI71" s="62"/>
      <c r="AJ71" s="62"/>
      <c r="AK71" s="62"/>
      <c r="AL71" s="62"/>
      <c r="AM71" s="62"/>
      <c r="AN71" s="62"/>
      <c r="AO71" s="62"/>
      <c r="AP71" s="62"/>
      <c r="AQ71" s="7"/>
    </row>
    <row r="72" spans="1:6" ht="12.75">
      <c r="A72" s="10" t="s">
        <v>3</v>
      </c>
      <c r="E72" s="82" t="str">
        <f>IF(SUM(B60:AE69)+AQ53=AM2,"JA","NEIN")</f>
        <v>JA</v>
      </c>
      <c r="F72" s="82"/>
    </row>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sheetData>
  <sheetProtection password="C9E5" sheet="1" scenarios="1" formatColumns="0" formatRows="0" insertColumns="0" insertRows="0"/>
  <mergeCells count="66">
    <mergeCell ref="P58:Q58"/>
    <mergeCell ref="R58:S58"/>
    <mergeCell ref="A50:AM50"/>
    <mergeCell ref="H58:I58"/>
    <mergeCell ref="J58:K58"/>
    <mergeCell ref="L58:M58"/>
    <mergeCell ref="N58:O58"/>
    <mergeCell ref="AK53:AP53"/>
    <mergeCell ref="AN55:AO55"/>
    <mergeCell ref="A55:AM55"/>
    <mergeCell ref="AN6:AO6"/>
    <mergeCell ref="H14:I14"/>
    <mergeCell ref="A11:AM11"/>
    <mergeCell ref="J14:K14"/>
    <mergeCell ref="L14:M14"/>
    <mergeCell ref="AK9:AP9"/>
    <mergeCell ref="N14:O14"/>
    <mergeCell ref="P14:Q14"/>
    <mergeCell ref="R14:S14"/>
    <mergeCell ref="B13:AE13"/>
    <mergeCell ref="B1:F1"/>
    <mergeCell ref="B2:F2"/>
    <mergeCell ref="B3:F3"/>
    <mergeCell ref="AG5:AM5"/>
    <mergeCell ref="AG1:AN1"/>
    <mergeCell ref="AM2:AN2"/>
    <mergeCell ref="AN5:AO5"/>
    <mergeCell ref="B4:F4"/>
    <mergeCell ref="AB58:AC58"/>
    <mergeCell ref="AN11:AO11"/>
    <mergeCell ref="Z14:AA14"/>
    <mergeCell ref="AB14:AC14"/>
    <mergeCell ref="AN50:AO50"/>
    <mergeCell ref="AG45:AN45"/>
    <mergeCell ref="AM46:AN46"/>
    <mergeCell ref="AG49:AM49"/>
    <mergeCell ref="AN49:AO49"/>
    <mergeCell ref="AD14:AE14"/>
    <mergeCell ref="E72:F72"/>
    <mergeCell ref="A6:AM6"/>
    <mergeCell ref="AJ59:AM59"/>
    <mergeCell ref="B22:AE22"/>
    <mergeCell ref="B70:AE70"/>
    <mergeCell ref="V58:W58"/>
    <mergeCell ref="X58:Y58"/>
    <mergeCell ref="Z58:AA58"/>
    <mergeCell ref="AD58:AE58"/>
    <mergeCell ref="T58:U58"/>
    <mergeCell ref="X14:Y14"/>
    <mergeCell ref="AN59:AQ59"/>
    <mergeCell ref="AJ15:AM15"/>
    <mergeCell ref="AN15:AQ15"/>
    <mergeCell ref="B57:AE57"/>
    <mergeCell ref="E24:F24"/>
    <mergeCell ref="B14:C14"/>
    <mergeCell ref="D14:E14"/>
    <mergeCell ref="T14:U14"/>
    <mergeCell ref="V14:W14"/>
    <mergeCell ref="B58:C58"/>
    <mergeCell ref="D58:E58"/>
    <mergeCell ref="F58:G58"/>
    <mergeCell ref="F14:G14"/>
    <mergeCell ref="B47:F47"/>
    <mergeCell ref="B48:F48"/>
    <mergeCell ref="B45:F45"/>
    <mergeCell ref="B46:F46"/>
  </mergeCells>
  <printOptions/>
  <pageMargins left="0.75" right="0.47" top="1" bottom="1" header="0.4921259845" footer="0.4921259845"/>
  <pageSetup fitToHeight="0" fitToWidth="1" orientation="landscape" paperSize="9" scale="77"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U72"/>
  <sheetViews>
    <sheetView zoomScale="70" zoomScaleNormal="70" workbookViewId="0" topLeftCell="A1">
      <selection activeCell="AG72" sqref="AG72"/>
    </sheetView>
  </sheetViews>
  <sheetFormatPr defaultColWidth="11.421875" defaultRowHeight="12.75"/>
  <cols>
    <col min="1" max="1" width="15.28125" style="10" customWidth="1"/>
    <col min="2" max="39" width="3.7109375" style="10" customWidth="1"/>
    <col min="40" max="40" width="4.57421875" style="10" bestFit="1" customWidth="1"/>
    <col min="41" max="43" width="3.7109375" style="10" customWidth="1"/>
    <col min="44" max="44" width="13.7109375" style="10" bestFit="1" customWidth="1"/>
    <col min="45" max="70" width="3.7109375" style="10" customWidth="1"/>
    <col min="71" max="71" width="4.140625" style="10" bestFit="1" customWidth="1"/>
    <col min="72" max="101" width="3.7109375" style="10" customWidth="1"/>
    <col min="102" max="16384" width="11.421875" style="10" customWidth="1"/>
  </cols>
  <sheetData>
    <row r="1" spans="1:43" s="5" customFormat="1" ht="16.5" thickTop="1">
      <c r="A1" s="66"/>
      <c r="B1" s="71"/>
      <c r="C1" s="72"/>
      <c r="D1" s="72"/>
      <c r="E1" s="72"/>
      <c r="F1" s="72"/>
      <c r="G1" s="2"/>
      <c r="H1" s="2"/>
      <c r="I1" s="2"/>
      <c r="J1" s="2"/>
      <c r="K1" s="2"/>
      <c r="L1" s="64" t="s">
        <v>36</v>
      </c>
      <c r="M1" s="2"/>
      <c r="N1" s="2"/>
      <c r="O1" s="2"/>
      <c r="P1" s="2"/>
      <c r="Q1" s="2"/>
      <c r="R1" s="2"/>
      <c r="S1" s="2"/>
      <c r="T1" s="2"/>
      <c r="U1" s="2"/>
      <c r="V1" s="2"/>
      <c r="W1" s="2"/>
      <c r="X1" s="2"/>
      <c r="Y1" s="2"/>
      <c r="Z1" s="2"/>
      <c r="AA1" s="2"/>
      <c r="AB1" s="2"/>
      <c r="AC1" s="2"/>
      <c r="AD1" s="2"/>
      <c r="AE1" s="3"/>
      <c r="AF1" s="3"/>
      <c r="AG1" s="90" t="s">
        <v>41</v>
      </c>
      <c r="AH1" s="90"/>
      <c r="AI1" s="90"/>
      <c r="AJ1" s="90"/>
      <c r="AK1" s="90"/>
      <c r="AL1" s="90"/>
      <c r="AM1" s="90"/>
      <c r="AN1" s="90"/>
      <c r="AO1" s="3"/>
      <c r="AP1" s="3"/>
      <c r="AQ1" s="4"/>
    </row>
    <row r="2" spans="1:43" ht="12.75" customHeight="1">
      <c r="A2" s="67"/>
      <c r="B2" s="73"/>
      <c r="C2" s="73"/>
      <c r="D2" s="73"/>
      <c r="E2" s="73"/>
      <c r="F2" s="73"/>
      <c r="G2" s="1"/>
      <c r="H2" s="1"/>
      <c r="I2" s="1"/>
      <c r="J2" s="1"/>
      <c r="K2" s="1"/>
      <c r="L2" s="65" t="s">
        <v>37</v>
      </c>
      <c r="M2" s="1"/>
      <c r="N2" s="1"/>
      <c r="O2" s="1"/>
      <c r="P2" s="1"/>
      <c r="Q2" s="1"/>
      <c r="R2" s="1"/>
      <c r="S2" s="1"/>
      <c r="T2" s="1"/>
      <c r="U2" s="1"/>
      <c r="V2" s="1"/>
      <c r="W2" s="1"/>
      <c r="X2" s="1"/>
      <c r="Y2" s="1"/>
      <c r="Z2" s="1"/>
      <c r="AA2" s="1"/>
      <c r="AB2" s="1"/>
      <c r="AC2" s="1"/>
      <c r="AD2" s="1"/>
      <c r="AE2" s="7"/>
      <c r="AF2" s="7"/>
      <c r="AG2" s="7"/>
      <c r="AH2" s="7"/>
      <c r="AI2" s="7"/>
      <c r="AJ2" s="7"/>
      <c r="AK2" s="7"/>
      <c r="AL2" s="7"/>
      <c r="AM2" s="92">
        <v>211</v>
      </c>
      <c r="AN2" s="92"/>
      <c r="AO2" s="8"/>
      <c r="AP2" s="8"/>
      <c r="AQ2" s="9"/>
    </row>
    <row r="3" spans="1:43" ht="12.75" customHeight="1">
      <c r="A3" s="6" t="s">
        <v>10</v>
      </c>
      <c r="B3" s="69" t="s">
        <v>11</v>
      </c>
      <c r="C3" s="69"/>
      <c r="D3" s="69"/>
      <c r="E3" s="69"/>
      <c r="F3" s="69"/>
      <c r="G3" s="8"/>
      <c r="H3" s="8"/>
      <c r="I3" s="8"/>
      <c r="J3" s="8"/>
      <c r="K3" s="8"/>
      <c r="L3" s="8"/>
      <c r="M3" s="8"/>
      <c r="N3" s="8"/>
      <c r="O3" s="8"/>
      <c r="P3" s="8"/>
      <c r="Q3" s="8"/>
      <c r="R3" s="8"/>
      <c r="S3" s="8"/>
      <c r="T3" s="8"/>
      <c r="U3" s="8"/>
      <c r="V3" s="8"/>
      <c r="W3" s="8"/>
      <c r="X3" s="8"/>
      <c r="Y3" s="8"/>
      <c r="Z3" s="8"/>
      <c r="AA3" s="8"/>
      <c r="AB3" s="8"/>
      <c r="AC3" s="8"/>
      <c r="AD3" s="8"/>
      <c r="AE3" s="7"/>
      <c r="AF3" s="7"/>
      <c r="AG3" s="7"/>
      <c r="AH3" s="7"/>
      <c r="AI3" s="7"/>
      <c r="AJ3" s="7"/>
      <c r="AK3" s="7"/>
      <c r="AL3" s="7"/>
      <c r="AM3" s="7"/>
      <c r="AN3" s="7"/>
      <c r="AO3" s="7"/>
      <c r="AP3" s="7"/>
      <c r="AQ3" s="9"/>
    </row>
    <row r="4" spans="1:43" ht="12.75" customHeight="1">
      <c r="A4" s="11" t="s">
        <v>12</v>
      </c>
      <c r="B4" s="70">
        <v>1</v>
      </c>
      <c r="C4" s="70"/>
      <c r="D4" s="70"/>
      <c r="E4" s="70"/>
      <c r="F4" s="70"/>
      <c r="G4" s="8"/>
      <c r="H4" s="8"/>
      <c r="I4" s="8"/>
      <c r="J4" s="8"/>
      <c r="K4" s="8"/>
      <c r="L4" s="8"/>
      <c r="M4" s="8"/>
      <c r="N4" s="8"/>
      <c r="O4" s="8"/>
      <c r="P4" s="8"/>
      <c r="Q4" s="8"/>
      <c r="R4" s="8"/>
      <c r="S4" s="8"/>
      <c r="T4" s="8"/>
      <c r="U4" s="8"/>
      <c r="V4" s="8"/>
      <c r="W4" s="8"/>
      <c r="X4" s="8"/>
      <c r="Y4" s="8"/>
      <c r="Z4" s="8"/>
      <c r="AA4" s="8"/>
      <c r="AB4" s="8"/>
      <c r="AC4" s="8"/>
      <c r="AD4" s="8"/>
      <c r="AE4" s="7"/>
      <c r="AF4" s="7"/>
      <c r="AG4" s="7"/>
      <c r="AH4" s="7"/>
      <c r="AI4" s="7"/>
      <c r="AJ4" s="7"/>
      <c r="AK4" s="7"/>
      <c r="AL4" s="7"/>
      <c r="AM4" s="7"/>
      <c r="AN4" s="8"/>
      <c r="AO4" s="7"/>
      <c r="AP4" s="7"/>
      <c r="AQ4" s="9"/>
    </row>
    <row r="5" spans="1:43" ht="12.7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69"/>
      <c r="AH5" s="69"/>
      <c r="AI5" s="69"/>
      <c r="AJ5" s="69"/>
      <c r="AK5" s="69"/>
      <c r="AL5" s="69"/>
      <c r="AM5" s="69"/>
      <c r="AN5" s="73"/>
      <c r="AO5" s="73"/>
      <c r="AP5" s="7"/>
      <c r="AQ5" s="9"/>
    </row>
    <row r="6" spans="1:43" ht="13.5" thickBo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9"/>
      <c r="AO6" s="89"/>
      <c r="AP6" s="12"/>
      <c r="AQ6" s="13"/>
    </row>
    <row r="7" spans="6:30" ht="13.5" thickTop="1">
      <c r="F7" s="14"/>
      <c r="G7" s="14"/>
      <c r="H7" s="14"/>
      <c r="I7" s="14"/>
      <c r="J7" s="14"/>
      <c r="K7" s="14"/>
      <c r="L7" s="14"/>
      <c r="M7" s="14"/>
      <c r="N7" s="14"/>
      <c r="O7" s="14"/>
      <c r="P7" s="14"/>
      <c r="Q7" s="14"/>
      <c r="R7" s="14"/>
      <c r="S7" s="14"/>
      <c r="T7" s="14"/>
      <c r="U7" s="14"/>
      <c r="V7" s="14"/>
      <c r="W7" s="14"/>
      <c r="X7" s="14"/>
      <c r="Y7" s="14"/>
      <c r="Z7" s="14"/>
      <c r="AA7" s="14"/>
      <c r="AB7" s="14"/>
      <c r="AC7" s="14"/>
      <c r="AD7" s="14"/>
    </row>
    <row r="8" spans="1:47" ht="12.7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4"/>
      <c r="AS8" s="14"/>
      <c r="AT8" s="14"/>
      <c r="AU8" s="14"/>
    </row>
    <row r="9" spans="1:43" ht="18">
      <c r="A9" s="16" t="s">
        <v>13</v>
      </c>
      <c r="F9" s="14"/>
      <c r="G9" s="14"/>
      <c r="H9" s="14"/>
      <c r="I9" s="14"/>
      <c r="J9" s="14"/>
      <c r="K9" s="14"/>
      <c r="L9" s="14"/>
      <c r="M9" s="14"/>
      <c r="N9" s="14"/>
      <c r="O9" s="14"/>
      <c r="P9" s="14"/>
      <c r="Q9" s="14"/>
      <c r="R9" s="14"/>
      <c r="S9" s="14"/>
      <c r="T9" s="14"/>
      <c r="U9" s="14"/>
      <c r="V9" s="14"/>
      <c r="W9" s="14"/>
      <c r="X9" s="14"/>
      <c r="Y9" s="14"/>
      <c r="Z9" s="14"/>
      <c r="AA9" s="14"/>
      <c r="AB9" s="14"/>
      <c r="AC9" s="14"/>
      <c r="AD9" s="14"/>
      <c r="AK9" s="94" t="s">
        <v>14</v>
      </c>
      <c r="AL9" s="95"/>
      <c r="AM9" s="95"/>
      <c r="AN9" s="95"/>
      <c r="AO9" s="95"/>
      <c r="AP9" s="95"/>
      <c r="AQ9" s="17"/>
    </row>
    <row r="10" ht="12.75"/>
    <row r="11" spans="1:41" ht="12.75">
      <c r="A11" s="93" t="s">
        <v>15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88">
        <v>2.5</v>
      </c>
      <c r="AO11" s="88"/>
    </row>
    <row r="12" spans="6:30" ht="13.5" thickBot="1">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43" ht="12.75">
      <c r="A13" s="18" t="s">
        <v>0</v>
      </c>
      <c r="B13" s="80" t="s">
        <v>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c r="AF13" s="20" t="s">
        <v>4</v>
      </c>
      <c r="AG13" s="19" t="s">
        <v>6</v>
      </c>
      <c r="AH13" s="21" t="s">
        <v>7</v>
      </c>
      <c r="AI13" s="22" t="s">
        <v>4</v>
      </c>
      <c r="AJ13" s="23" t="s">
        <v>4</v>
      </c>
      <c r="AK13" s="24" t="s">
        <v>6</v>
      </c>
      <c r="AL13" s="25" t="s">
        <v>7</v>
      </c>
      <c r="AM13" s="26" t="s">
        <v>4</v>
      </c>
      <c r="AN13" s="27" t="s">
        <v>4</v>
      </c>
      <c r="AO13" s="28" t="s">
        <v>6</v>
      </c>
      <c r="AP13" s="29" t="s">
        <v>7</v>
      </c>
      <c r="AQ13" s="30" t="s">
        <v>4</v>
      </c>
    </row>
    <row r="14" spans="1:43" ht="12.75">
      <c r="A14" s="31"/>
      <c r="B14" s="68">
        <v>3</v>
      </c>
      <c r="C14" s="68"/>
      <c r="D14" s="68">
        <v>4</v>
      </c>
      <c r="E14" s="68"/>
      <c r="F14" s="68">
        <v>5</v>
      </c>
      <c r="G14" s="68"/>
      <c r="H14" s="68">
        <v>6</v>
      </c>
      <c r="I14" s="68"/>
      <c r="J14" s="68">
        <v>7</v>
      </c>
      <c r="K14" s="68"/>
      <c r="L14" s="68">
        <v>8</v>
      </c>
      <c r="M14" s="68"/>
      <c r="N14" s="68">
        <v>9</v>
      </c>
      <c r="O14" s="68"/>
      <c r="P14" s="68">
        <v>10</v>
      </c>
      <c r="Q14" s="68"/>
      <c r="R14" s="68">
        <v>11</v>
      </c>
      <c r="S14" s="68"/>
      <c r="T14" s="68">
        <v>12</v>
      </c>
      <c r="U14" s="68"/>
      <c r="V14" s="68">
        <v>13</v>
      </c>
      <c r="W14" s="68"/>
      <c r="X14" s="68">
        <v>14</v>
      </c>
      <c r="Y14" s="68"/>
      <c r="Z14" s="68">
        <v>15</v>
      </c>
      <c r="AA14" s="68"/>
      <c r="AB14" s="68">
        <v>16</v>
      </c>
      <c r="AC14" s="68"/>
      <c r="AD14" s="68">
        <v>17</v>
      </c>
      <c r="AE14" s="87"/>
      <c r="AF14" s="34"/>
      <c r="AG14" s="35"/>
      <c r="AH14" s="36"/>
      <c r="AI14" s="37"/>
      <c r="AJ14" s="38"/>
      <c r="AK14" s="39"/>
      <c r="AL14" s="39"/>
      <c r="AM14" s="40"/>
      <c r="AN14" s="41"/>
      <c r="AO14" s="42"/>
      <c r="AP14" s="42"/>
      <c r="AQ14" s="43"/>
    </row>
    <row r="15" spans="1:43" ht="12.75">
      <c r="A15" s="31"/>
      <c r="B15" s="32" t="s">
        <v>8</v>
      </c>
      <c r="C15" s="32" t="s">
        <v>9</v>
      </c>
      <c r="D15" s="32" t="s">
        <v>8</v>
      </c>
      <c r="E15" s="32" t="s">
        <v>9</v>
      </c>
      <c r="F15" s="32" t="s">
        <v>8</v>
      </c>
      <c r="G15" s="32" t="s">
        <v>9</v>
      </c>
      <c r="H15" s="32" t="s">
        <v>8</v>
      </c>
      <c r="I15" s="32" t="s">
        <v>9</v>
      </c>
      <c r="J15" s="32" t="s">
        <v>8</v>
      </c>
      <c r="K15" s="32" t="s">
        <v>9</v>
      </c>
      <c r="L15" s="32" t="s">
        <v>8</v>
      </c>
      <c r="M15" s="32" t="s">
        <v>9</v>
      </c>
      <c r="N15" s="32" t="s">
        <v>8</v>
      </c>
      <c r="O15" s="32" t="s">
        <v>9</v>
      </c>
      <c r="P15" s="32" t="s">
        <v>8</v>
      </c>
      <c r="Q15" s="32" t="s">
        <v>9</v>
      </c>
      <c r="R15" s="32" t="s">
        <v>8</v>
      </c>
      <c r="S15" s="32" t="s">
        <v>9</v>
      </c>
      <c r="T15" s="32" t="s">
        <v>8</v>
      </c>
      <c r="U15" s="32" t="s">
        <v>9</v>
      </c>
      <c r="V15" s="32" t="s">
        <v>8</v>
      </c>
      <c r="W15" s="32" t="s">
        <v>9</v>
      </c>
      <c r="X15" s="32" t="s">
        <v>8</v>
      </c>
      <c r="Y15" s="32" t="s">
        <v>9</v>
      </c>
      <c r="Z15" s="32" t="s">
        <v>8</v>
      </c>
      <c r="AA15" s="32" t="s">
        <v>9</v>
      </c>
      <c r="AB15" s="32" t="s">
        <v>8</v>
      </c>
      <c r="AC15" s="32" t="s">
        <v>9</v>
      </c>
      <c r="AD15" s="32" t="s">
        <v>8</v>
      </c>
      <c r="AE15" s="33" t="s">
        <v>9</v>
      </c>
      <c r="AF15" s="34"/>
      <c r="AG15" s="35"/>
      <c r="AH15" s="36"/>
      <c r="AI15" s="37"/>
      <c r="AJ15" s="77" t="s">
        <v>16</v>
      </c>
      <c r="AK15" s="78"/>
      <c r="AL15" s="78"/>
      <c r="AM15" s="79"/>
      <c r="AN15" s="74" t="s">
        <v>17</v>
      </c>
      <c r="AO15" s="75"/>
      <c r="AP15" s="75"/>
      <c r="AQ15" s="76"/>
    </row>
    <row r="16" spans="1:43" ht="12.75">
      <c r="A16" s="31" t="s">
        <v>18</v>
      </c>
      <c r="B16" s="44"/>
      <c r="C16" s="44">
        <v>0</v>
      </c>
      <c r="D16" s="44"/>
      <c r="E16" s="44">
        <v>0</v>
      </c>
      <c r="F16" s="44"/>
      <c r="G16" s="44">
        <v>0</v>
      </c>
      <c r="H16" s="44"/>
      <c r="I16" s="44">
        <v>0</v>
      </c>
      <c r="J16" s="44"/>
      <c r="K16" s="44">
        <v>0</v>
      </c>
      <c r="L16" s="44"/>
      <c r="M16" s="44">
        <v>0</v>
      </c>
      <c r="N16" s="44"/>
      <c r="O16" s="44">
        <v>0</v>
      </c>
      <c r="P16" s="44"/>
      <c r="Q16" s="44">
        <v>0</v>
      </c>
      <c r="R16" s="44"/>
      <c r="S16" s="44">
        <v>0</v>
      </c>
      <c r="T16" s="44"/>
      <c r="U16" s="44">
        <v>3</v>
      </c>
      <c r="V16" s="44"/>
      <c r="W16" s="44">
        <v>3</v>
      </c>
      <c r="X16" s="44"/>
      <c r="Y16" s="44">
        <v>13</v>
      </c>
      <c r="Z16" s="44"/>
      <c r="AA16" s="44">
        <v>10</v>
      </c>
      <c r="AB16" s="44"/>
      <c r="AC16" s="44">
        <v>7</v>
      </c>
      <c r="AD16" s="44"/>
      <c r="AE16" s="44">
        <v>3</v>
      </c>
      <c r="AF16" s="31">
        <f aca="true" t="shared" si="0" ref="AF16:AF21">SUM(B16:AE16)</f>
        <v>39</v>
      </c>
      <c r="AG16" s="45">
        <f aca="true" t="shared" si="1" ref="AG16:AG21">AF16*100/SUM($AF$16:$AF$21)</f>
        <v>18.48341232227488</v>
      </c>
      <c r="AH16" s="46">
        <f aca="true" t="shared" si="2" ref="AH16:AH21">IF(AG16&lt;$AN$11,AF16,0)</f>
        <v>0</v>
      </c>
      <c r="AI16" s="47">
        <f aca="true" t="shared" si="3" ref="AI16:AI21">IF(AG16&lt;=$AN$11,0,AF16)</f>
        <v>39</v>
      </c>
      <c r="AJ16" s="48">
        <f aca="true" t="shared" si="4" ref="AJ16:AJ21">B16+D16+F16+AD16</f>
        <v>0</v>
      </c>
      <c r="AK16" s="49" t="e">
        <f aca="true" t="shared" si="5" ref="AK16:AK21">AJ16*100/SUM($AJ$16:$AJ$21)</f>
        <v>#DIV/0!</v>
      </c>
      <c r="AL16" s="50" t="e">
        <f aca="true" t="shared" si="6" ref="AL16:AL21">IF(AK16&lt;$AN$11,AJ16,0)</f>
        <v>#DIV/0!</v>
      </c>
      <c r="AM16" s="51" t="e">
        <f aca="true" t="shared" si="7" ref="AM16:AM21">IF(AK16&lt;=$AN$11,0,AJ16)</f>
        <v>#DIV/0!</v>
      </c>
      <c r="AN16" s="52">
        <f aca="true" t="shared" si="8" ref="AN16:AN21">C16+E16+G16+AE16</f>
        <v>3</v>
      </c>
      <c r="AO16" s="53">
        <f aca="true" t="shared" si="9" ref="AO16:AO21">AN16*100/SUM($AN$16:$AN$21)</f>
        <v>11.11111111111111</v>
      </c>
      <c r="AP16" s="54">
        <f aca="true" t="shared" si="10" ref="AP16:AP21">IF(AO16&lt;$AN$11,AN16,0)</f>
        <v>0</v>
      </c>
      <c r="AQ16" s="55">
        <f aca="true" t="shared" si="11" ref="AQ16:AQ21">IF(AO16&lt;=$AN$11,0,AN16)</f>
        <v>3</v>
      </c>
    </row>
    <row r="17" spans="1:43" ht="12.75">
      <c r="A17" s="31" t="s">
        <v>19</v>
      </c>
      <c r="B17" s="44"/>
      <c r="C17" s="44">
        <v>0</v>
      </c>
      <c r="D17" s="44"/>
      <c r="E17" s="44">
        <v>0</v>
      </c>
      <c r="F17" s="44"/>
      <c r="G17" s="44">
        <v>0</v>
      </c>
      <c r="H17" s="44"/>
      <c r="I17" s="44">
        <v>0</v>
      </c>
      <c r="J17" s="44"/>
      <c r="K17" s="44">
        <v>0</v>
      </c>
      <c r="L17" s="44"/>
      <c r="M17" s="44">
        <v>0</v>
      </c>
      <c r="N17" s="44"/>
      <c r="O17" s="44">
        <v>0</v>
      </c>
      <c r="P17" s="44"/>
      <c r="Q17" s="44">
        <v>0</v>
      </c>
      <c r="R17" s="44"/>
      <c r="S17" s="44">
        <v>0</v>
      </c>
      <c r="T17" s="44"/>
      <c r="U17" s="44">
        <v>3</v>
      </c>
      <c r="V17" s="44"/>
      <c r="W17" s="44">
        <v>6</v>
      </c>
      <c r="X17" s="44"/>
      <c r="Y17" s="44">
        <v>14</v>
      </c>
      <c r="Z17" s="44"/>
      <c r="AA17" s="44">
        <v>7</v>
      </c>
      <c r="AB17" s="44"/>
      <c r="AC17" s="44">
        <v>4</v>
      </c>
      <c r="AD17" s="44"/>
      <c r="AE17" s="44">
        <v>3</v>
      </c>
      <c r="AF17" s="31">
        <f t="shared" si="0"/>
        <v>37</v>
      </c>
      <c r="AG17" s="45">
        <f t="shared" si="1"/>
        <v>17.53554502369668</v>
      </c>
      <c r="AH17" s="46">
        <f t="shared" si="2"/>
        <v>0</v>
      </c>
      <c r="AI17" s="47">
        <f t="shared" si="3"/>
        <v>37</v>
      </c>
      <c r="AJ17" s="48">
        <f t="shared" si="4"/>
        <v>0</v>
      </c>
      <c r="AK17" s="49" t="e">
        <f t="shared" si="5"/>
        <v>#DIV/0!</v>
      </c>
      <c r="AL17" s="50" t="e">
        <f t="shared" si="6"/>
        <v>#DIV/0!</v>
      </c>
      <c r="AM17" s="51" t="e">
        <f t="shared" si="7"/>
        <v>#DIV/0!</v>
      </c>
      <c r="AN17" s="52">
        <f t="shared" si="8"/>
        <v>3</v>
      </c>
      <c r="AO17" s="53">
        <f t="shared" si="9"/>
        <v>11.11111111111111</v>
      </c>
      <c r="AP17" s="54">
        <f t="shared" si="10"/>
        <v>0</v>
      </c>
      <c r="AQ17" s="55">
        <f t="shared" si="11"/>
        <v>3</v>
      </c>
    </row>
    <row r="18" spans="1:43" ht="12.75">
      <c r="A18" s="31" t="s">
        <v>20</v>
      </c>
      <c r="B18" s="44"/>
      <c r="C18" s="44">
        <v>0</v>
      </c>
      <c r="D18" s="44"/>
      <c r="E18" s="44">
        <v>0</v>
      </c>
      <c r="F18" s="44"/>
      <c r="G18" s="44">
        <v>0</v>
      </c>
      <c r="H18" s="44"/>
      <c r="I18" s="44">
        <v>0</v>
      </c>
      <c r="J18" s="44"/>
      <c r="K18" s="44">
        <v>0</v>
      </c>
      <c r="L18" s="44"/>
      <c r="M18" s="44">
        <v>0</v>
      </c>
      <c r="N18" s="44"/>
      <c r="O18" s="44">
        <v>0</v>
      </c>
      <c r="P18" s="44"/>
      <c r="Q18" s="44">
        <v>0</v>
      </c>
      <c r="R18" s="44"/>
      <c r="S18" s="44">
        <v>0</v>
      </c>
      <c r="T18" s="44"/>
      <c r="U18" s="44">
        <v>3</v>
      </c>
      <c r="V18" s="44"/>
      <c r="W18" s="44">
        <v>4</v>
      </c>
      <c r="X18" s="44"/>
      <c r="Y18" s="44">
        <v>7</v>
      </c>
      <c r="Z18" s="44"/>
      <c r="AA18" s="44">
        <v>24</v>
      </c>
      <c r="AB18" s="44"/>
      <c r="AC18" s="44">
        <v>21</v>
      </c>
      <c r="AD18" s="44"/>
      <c r="AE18" s="44">
        <v>11</v>
      </c>
      <c r="AF18" s="31">
        <f t="shared" si="0"/>
        <v>70</v>
      </c>
      <c r="AG18" s="45">
        <f t="shared" si="1"/>
        <v>33.175355450236964</v>
      </c>
      <c r="AH18" s="46">
        <f t="shared" si="2"/>
        <v>0</v>
      </c>
      <c r="AI18" s="47">
        <f t="shared" si="3"/>
        <v>70</v>
      </c>
      <c r="AJ18" s="48">
        <f t="shared" si="4"/>
        <v>0</v>
      </c>
      <c r="AK18" s="49" t="e">
        <f t="shared" si="5"/>
        <v>#DIV/0!</v>
      </c>
      <c r="AL18" s="50" t="e">
        <f t="shared" si="6"/>
        <v>#DIV/0!</v>
      </c>
      <c r="AM18" s="51" t="e">
        <f t="shared" si="7"/>
        <v>#DIV/0!</v>
      </c>
      <c r="AN18" s="52">
        <f t="shared" si="8"/>
        <v>11</v>
      </c>
      <c r="AO18" s="53">
        <f t="shared" si="9"/>
        <v>40.74074074074074</v>
      </c>
      <c r="AP18" s="54">
        <f t="shared" si="10"/>
        <v>0</v>
      </c>
      <c r="AQ18" s="55">
        <f t="shared" si="11"/>
        <v>11</v>
      </c>
    </row>
    <row r="19" spans="1:43" ht="12.75">
      <c r="A19" s="31" t="s">
        <v>40</v>
      </c>
      <c r="B19" s="44"/>
      <c r="C19" s="44">
        <v>0</v>
      </c>
      <c r="D19" s="44"/>
      <c r="E19" s="44">
        <v>0</v>
      </c>
      <c r="F19" s="44"/>
      <c r="G19" s="44">
        <v>0</v>
      </c>
      <c r="H19" s="44"/>
      <c r="I19" s="44">
        <v>0</v>
      </c>
      <c r="J19" s="44"/>
      <c r="K19" s="44">
        <v>0</v>
      </c>
      <c r="L19" s="44"/>
      <c r="M19" s="44">
        <v>0</v>
      </c>
      <c r="N19" s="44"/>
      <c r="O19" s="44">
        <v>0</v>
      </c>
      <c r="P19" s="44"/>
      <c r="Q19" s="44">
        <v>0</v>
      </c>
      <c r="R19" s="44"/>
      <c r="S19" s="44">
        <v>0</v>
      </c>
      <c r="T19" s="44"/>
      <c r="U19" s="44">
        <v>0</v>
      </c>
      <c r="V19" s="44"/>
      <c r="W19" s="44">
        <v>2</v>
      </c>
      <c r="X19" s="44"/>
      <c r="Y19" s="44">
        <v>6</v>
      </c>
      <c r="Z19" s="44"/>
      <c r="AA19" s="44">
        <v>6</v>
      </c>
      <c r="AB19" s="44"/>
      <c r="AC19" s="44">
        <v>6</v>
      </c>
      <c r="AD19" s="44"/>
      <c r="AE19" s="44">
        <v>4</v>
      </c>
      <c r="AF19" s="31">
        <f t="shared" si="0"/>
        <v>24</v>
      </c>
      <c r="AG19" s="45">
        <f t="shared" si="1"/>
        <v>11.374407582938389</v>
      </c>
      <c r="AH19" s="46">
        <f t="shared" si="2"/>
        <v>0</v>
      </c>
      <c r="AI19" s="47">
        <f t="shared" si="3"/>
        <v>24</v>
      </c>
      <c r="AJ19" s="48">
        <f t="shared" si="4"/>
        <v>0</v>
      </c>
      <c r="AK19" s="49" t="e">
        <f t="shared" si="5"/>
        <v>#DIV/0!</v>
      </c>
      <c r="AL19" s="50" t="e">
        <f t="shared" si="6"/>
        <v>#DIV/0!</v>
      </c>
      <c r="AM19" s="51" t="e">
        <f t="shared" si="7"/>
        <v>#DIV/0!</v>
      </c>
      <c r="AN19" s="52">
        <f t="shared" si="8"/>
        <v>4</v>
      </c>
      <c r="AO19" s="53">
        <f t="shared" si="9"/>
        <v>14.814814814814815</v>
      </c>
      <c r="AP19" s="54">
        <f t="shared" si="10"/>
        <v>0</v>
      </c>
      <c r="AQ19" s="55">
        <f t="shared" si="11"/>
        <v>4</v>
      </c>
    </row>
    <row r="20" spans="1:43" ht="12.75">
      <c r="A20" s="31" t="s">
        <v>21</v>
      </c>
      <c r="B20" s="44"/>
      <c r="C20" s="44">
        <v>0</v>
      </c>
      <c r="D20" s="44"/>
      <c r="E20" s="44">
        <v>0</v>
      </c>
      <c r="F20" s="44"/>
      <c r="G20" s="44">
        <v>0</v>
      </c>
      <c r="H20" s="44"/>
      <c r="I20" s="44">
        <v>0</v>
      </c>
      <c r="J20" s="44"/>
      <c r="K20" s="44">
        <v>0</v>
      </c>
      <c r="L20" s="44"/>
      <c r="M20" s="44">
        <v>0</v>
      </c>
      <c r="N20" s="44"/>
      <c r="O20" s="44">
        <v>0</v>
      </c>
      <c r="P20" s="44"/>
      <c r="Q20" s="44">
        <v>0</v>
      </c>
      <c r="R20" s="44"/>
      <c r="S20" s="44">
        <v>0</v>
      </c>
      <c r="T20" s="44"/>
      <c r="U20" s="44">
        <v>5</v>
      </c>
      <c r="V20" s="44"/>
      <c r="W20" s="44">
        <v>0</v>
      </c>
      <c r="X20" s="44"/>
      <c r="Y20" s="44">
        <v>5</v>
      </c>
      <c r="Z20" s="44"/>
      <c r="AA20" s="44">
        <v>8</v>
      </c>
      <c r="AB20" s="44"/>
      <c r="AC20" s="44">
        <v>5</v>
      </c>
      <c r="AD20" s="44"/>
      <c r="AE20" s="44">
        <v>6</v>
      </c>
      <c r="AF20" s="31">
        <f t="shared" si="0"/>
        <v>29</v>
      </c>
      <c r="AG20" s="45">
        <f t="shared" si="1"/>
        <v>13.744075829383887</v>
      </c>
      <c r="AH20" s="46">
        <f t="shared" si="2"/>
        <v>0</v>
      </c>
      <c r="AI20" s="47">
        <f t="shared" si="3"/>
        <v>29</v>
      </c>
      <c r="AJ20" s="48">
        <f t="shared" si="4"/>
        <v>0</v>
      </c>
      <c r="AK20" s="49" t="e">
        <f t="shared" si="5"/>
        <v>#DIV/0!</v>
      </c>
      <c r="AL20" s="50" t="e">
        <f t="shared" si="6"/>
        <v>#DIV/0!</v>
      </c>
      <c r="AM20" s="51" t="e">
        <f t="shared" si="7"/>
        <v>#DIV/0!</v>
      </c>
      <c r="AN20" s="52">
        <f t="shared" si="8"/>
        <v>6</v>
      </c>
      <c r="AO20" s="53">
        <f t="shared" si="9"/>
        <v>22.22222222222222</v>
      </c>
      <c r="AP20" s="54">
        <f t="shared" si="10"/>
        <v>0</v>
      </c>
      <c r="AQ20" s="55">
        <f t="shared" si="11"/>
        <v>6</v>
      </c>
    </row>
    <row r="21" spans="1:43" ht="12.75">
      <c r="A21" s="31" t="s">
        <v>22</v>
      </c>
      <c r="B21" s="44"/>
      <c r="C21" s="44">
        <v>0</v>
      </c>
      <c r="D21" s="44"/>
      <c r="E21" s="44">
        <v>0</v>
      </c>
      <c r="F21" s="44"/>
      <c r="G21" s="44">
        <v>0</v>
      </c>
      <c r="H21" s="44"/>
      <c r="I21" s="44">
        <v>0</v>
      </c>
      <c r="J21" s="44"/>
      <c r="K21" s="44">
        <v>0</v>
      </c>
      <c r="L21" s="44"/>
      <c r="M21" s="44">
        <v>0</v>
      </c>
      <c r="N21" s="44"/>
      <c r="O21" s="44">
        <v>0</v>
      </c>
      <c r="P21" s="44"/>
      <c r="Q21" s="44">
        <v>0</v>
      </c>
      <c r="R21" s="44"/>
      <c r="S21" s="44">
        <v>0</v>
      </c>
      <c r="T21" s="44"/>
      <c r="U21" s="44">
        <v>1</v>
      </c>
      <c r="V21" s="44"/>
      <c r="W21" s="44">
        <v>2</v>
      </c>
      <c r="X21" s="44"/>
      <c r="Y21" s="44">
        <v>3</v>
      </c>
      <c r="Z21" s="44"/>
      <c r="AA21" s="44">
        <v>4</v>
      </c>
      <c r="AB21" s="44"/>
      <c r="AC21" s="44">
        <v>2</v>
      </c>
      <c r="AD21" s="44"/>
      <c r="AE21" s="44">
        <v>0</v>
      </c>
      <c r="AF21" s="31">
        <f t="shared" si="0"/>
        <v>12</v>
      </c>
      <c r="AG21" s="45">
        <f t="shared" si="1"/>
        <v>5.687203791469194</v>
      </c>
      <c r="AH21" s="46">
        <f t="shared" si="2"/>
        <v>0</v>
      </c>
      <c r="AI21" s="47">
        <f t="shared" si="3"/>
        <v>12</v>
      </c>
      <c r="AJ21" s="48">
        <f t="shared" si="4"/>
        <v>0</v>
      </c>
      <c r="AK21" s="49" t="e">
        <f t="shared" si="5"/>
        <v>#DIV/0!</v>
      </c>
      <c r="AL21" s="50" t="e">
        <f t="shared" si="6"/>
        <v>#DIV/0!</v>
      </c>
      <c r="AM21" s="51" t="e">
        <f t="shared" si="7"/>
        <v>#DIV/0!</v>
      </c>
      <c r="AN21" s="52">
        <f t="shared" si="8"/>
        <v>0</v>
      </c>
      <c r="AO21" s="53">
        <f t="shared" si="9"/>
        <v>0</v>
      </c>
      <c r="AP21" s="54">
        <f t="shared" si="10"/>
        <v>0</v>
      </c>
      <c r="AQ21" s="55">
        <f t="shared" si="11"/>
        <v>0</v>
      </c>
    </row>
    <row r="22" spans="1:43" ht="24" customHeight="1" thickBot="1">
      <c r="A22" s="56" t="s">
        <v>5</v>
      </c>
      <c r="B22" s="85" t="s">
        <v>23</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F22" s="57"/>
      <c r="AG22" s="58"/>
      <c r="AH22" s="58"/>
      <c r="AI22" s="59">
        <f>SUM(AH16:AH21)</f>
        <v>0</v>
      </c>
      <c r="AJ22" s="60"/>
      <c r="AK22" s="61"/>
      <c r="AL22" s="61"/>
      <c r="AM22" s="59" t="e">
        <f>SUM(AL16:AL21)</f>
        <v>#DIV/0!</v>
      </c>
      <c r="AN22" s="60"/>
      <c r="AO22" s="61"/>
      <c r="AP22" s="61"/>
      <c r="AQ22" s="59">
        <f>SUM(AP16:AP21)</f>
        <v>0</v>
      </c>
    </row>
    <row r="23" spans="1:43" ht="12.7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62"/>
      <c r="AI23" s="62"/>
      <c r="AJ23" s="62"/>
      <c r="AK23" s="62"/>
      <c r="AL23" s="62"/>
      <c r="AM23" s="62"/>
      <c r="AN23" s="62"/>
      <c r="AO23" s="62"/>
      <c r="AP23" s="62"/>
      <c r="AQ23" s="7"/>
    </row>
    <row r="24" spans="1:6" ht="12.75">
      <c r="A24" s="10" t="s">
        <v>3</v>
      </c>
      <c r="E24" s="82" t="str">
        <f>IF(SUM(B16:AE21)+AQ9=AM2,"JA","NEIN")</f>
        <v>JA</v>
      </c>
      <c r="F24" s="82"/>
    </row>
    <row r="25" spans="5:6" ht="12.75">
      <c r="E25" s="63"/>
      <c r="F25" s="63"/>
    </row>
    <row r="26" spans="5:6" ht="12.75">
      <c r="E26" s="63"/>
      <c r="F26" s="63"/>
    </row>
    <row r="27" spans="5:6" ht="12.75">
      <c r="E27" s="63"/>
      <c r="F27" s="63"/>
    </row>
    <row r="28" spans="5:6" ht="12.75">
      <c r="E28" s="63"/>
      <c r="F28" s="63"/>
    </row>
    <row r="29" spans="5:6" ht="12.75">
      <c r="E29" s="63"/>
      <c r="F29" s="63"/>
    </row>
    <row r="30" spans="5:6" ht="12.75">
      <c r="E30" s="63"/>
      <c r="F30" s="63"/>
    </row>
    <row r="31" spans="5:6" ht="12.75">
      <c r="E31" s="63"/>
      <c r="F31" s="63"/>
    </row>
    <row r="32" spans="5:6" ht="12.75">
      <c r="E32" s="63"/>
      <c r="F32" s="63"/>
    </row>
    <row r="33" spans="5:6" ht="12.75">
      <c r="E33" s="63"/>
      <c r="F33" s="63"/>
    </row>
    <row r="34" spans="5:6" ht="12.75">
      <c r="E34" s="63"/>
      <c r="F34" s="63"/>
    </row>
    <row r="35" spans="5:6" ht="12.75">
      <c r="E35" s="63"/>
      <c r="F35" s="63"/>
    </row>
    <row r="36" spans="5:6" ht="12.75">
      <c r="E36" s="63"/>
      <c r="F36" s="63"/>
    </row>
    <row r="37" spans="5:6" ht="12.75">
      <c r="E37" s="63"/>
      <c r="F37" s="63"/>
    </row>
    <row r="38" spans="5:6" ht="12.75">
      <c r="E38" s="63"/>
      <c r="F38" s="63"/>
    </row>
    <row r="39" spans="5:6" ht="12.75">
      <c r="E39" s="63"/>
      <c r="F39" s="63"/>
    </row>
    <row r="40" spans="5:6" ht="12.75">
      <c r="E40" s="63"/>
      <c r="F40" s="63"/>
    </row>
    <row r="41" spans="5:6" ht="12.75">
      <c r="E41" s="63"/>
      <c r="F41" s="63"/>
    </row>
    <row r="42" spans="5:6" ht="12.75">
      <c r="E42" s="63"/>
      <c r="F42" s="63"/>
    </row>
    <row r="43" spans="5:6" ht="12.75">
      <c r="E43" s="63"/>
      <c r="F43" s="63"/>
    </row>
    <row r="44" spans="5:6" ht="13.5" thickBot="1">
      <c r="E44" s="63"/>
      <c r="F44" s="63"/>
    </row>
    <row r="45" spans="1:43" s="5" customFormat="1" ht="16.5" thickTop="1">
      <c r="A45" s="66"/>
      <c r="B45" s="71"/>
      <c r="C45" s="72"/>
      <c r="D45" s="72"/>
      <c r="E45" s="72"/>
      <c r="F45" s="72"/>
      <c r="G45" s="2"/>
      <c r="H45" s="2"/>
      <c r="I45" s="2"/>
      <c r="J45" s="2"/>
      <c r="K45" s="2"/>
      <c r="L45" s="64" t="s">
        <v>36</v>
      </c>
      <c r="M45" s="2"/>
      <c r="N45" s="2"/>
      <c r="O45" s="2"/>
      <c r="P45" s="2"/>
      <c r="Q45" s="2"/>
      <c r="R45" s="2"/>
      <c r="S45" s="2"/>
      <c r="T45" s="2"/>
      <c r="U45" s="2"/>
      <c r="V45" s="2"/>
      <c r="W45" s="2"/>
      <c r="X45" s="2"/>
      <c r="Y45" s="2"/>
      <c r="Z45" s="2"/>
      <c r="AA45" s="2"/>
      <c r="AB45" s="2"/>
      <c r="AC45" s="2"/>
      <c r="AD45" s="2"/>
      <c r="AE45" s="3"/>
      <c r="AF45" s="3"/>
      <c r="AG45" s="90" t="s">
        <v>38</v>
      </c>
      <c r="AH45" s="90"/>
      <c r="AI45" s="90"/>
      <c r="AJ45" s="90"/>
      <c r="AK45" s="90"/>
      <c r="AL45" s="90"/>
      <c r="AM45" s="90"/>
      <c r="AN45" s="90"/>
      <c r="AO45" s="3"/>
      <c r="AP45" s="3"/>
      <c r="AQ45" s="4"/>
    </row>
    <row r="46" spans="1:43" ht="12.75" customHeight="1">
      <c r="A46" s="67"/>
      <c r="B46" s="73"/>
      <c r="C46" s="73"/>
      <c r="D46" s="73"/>
      <c r="E46" s="73"/>
      <c r="F46" s="73"/>
      <c r="G46" s="1"/>
      <c r="H46" s="1"/>
      <c r="I46" s="1"/>
      <c r="J46" s="1"/>
      <c r="K46" s="1"/>
      <c r="L46" s="65" t="s">
        <v>37</v>
      </c>
      <c r="M46" s="1"/>
      <c r="N46" s="1"/>
      <c r="O46" s="1"/>
      <c r="P46" s="1"/>
      <c r="Q46" s="1"/>
      <c r="R46" s="1"/>
      <c r="S46" s="1"/>
      <c r="T46" s="1"/>
      <c r="U46" s="1"/>
      <c r="V46" s="1"/>
      <c r="W46" s="1"/>
      <c r="X46" s="1"/>
      <c r="Y46" s="1"/>
      <c r="Z46" s="1"/>
      <c r="AA46" s="1"/>
      <c r="AB46" s="1"/>
      <c r="AC46" s="1"/>
      <c r="AD46" s="1"/>
      <c r="AE46" s="7"/>
      <c r="AF46" s="7"/>
      <c r="AG46" s="7"/>
      <c r="AH46" s="7"/>
      <c r="AI46" s="7"/>
      <c r="AJ46" s="7"/>
      <c r="AK46" s="7"/>
      <c r="AL46" s="7"/>
      <c r="AM46" s="91">
        <f>AM2</f>
        <v>211</v>
      </c>
      <c r="AN46" s="91"/>
      <c r="AO46" s="8"/>
      <c r="AP46" s="8"/>
      <c r="AQ46" s="9"/>
    </row>
    <row r="47" spans="1:43" ht="12.75" customHeight="1">
      <c r="A47" s="6" t="s">
        <v>10</v>
      </c>
      <c r="B47" s="69" t="s">
        <v>11</v>
      </c>
      <c r="C47" s="69"/>
      <c r="D47" s="69"/>
      <c r="E47" s="69"/>
      <c r="F47" s="69"/>
      <c r="G47" s="8"/>
      <c r="H47" s="8"/>
      <c r="I47" s="8"/>
      <c r="J47" s="8"/>
      <c r="K47" s="8"/>
      <c r="L47" s="8"/>
      <c r="M47" s="8"/>
      <c r="N47" s="8"/>
      <c r="O47" s="8"/>
      <c r="P47" s="8"/>
      <c r="Q47" s="8"/>
      <c r="R47" s="8"/>
      <c r="S47" s="8"/>
      <c r="T47" s="8"/>
      <c r="U47" s="8"/>
      <c r="V47" s="8"/>
      <c r="W47" s="8"/>
      <c r="X47" s="8"/>
      <c r="Y47" s="8"/>
      <c r="Z47" s="8"/>
      <c r="AA47" s="8"/>
      <c r="AB47" s="8"/>
      <c r="AC47" s="8"/>
      <c r="AD47" s="8"/>
      <c r="AE47" s="7"/>
      <c r="AF47" s="7"/>
      <c r="AG47" s="7"/>
      <c r="AH47" s="7"/>
      <c r="AI47" s="7"/>
      <c r="AJ47" s="7"/>
      <c r="AK47" s="7"/>
      <c r="AL47" s="7"/>
      <c r="AM47" s="7"/>
      <c r="AN47" s="7"/>
      <c r="AO47" s="7"/>
      <c r="AP47" s="7"/>
      <c r="AQ47" s="9"/>
    </row>
    <row r="48" spans="1:43" ht="12.75" customHeight="1">
      <c r="A48" s="11" t="s">
        <v>12</v>
      </c>
      <c r="B48" s="70">
        <v>1</v>
      </c>
      <c r="C48" s="70"/>
      <c r="D48" s="70"/>
      <c r="E48" s="70"/>
      <c r="F48" s="70"/>
      <c r="G48" s="8"/>
      <c r="H48" s="8"/>
      <c r="I48" s="8"/>
      <c r="J48" s="8"/>
      <c r="K48" s="8"/>
      <c r="L48" s="8"/>
      <c r="M48" s="8"/>
      <c r="N48" s="8"/>
      <c r="O48" s="8"/>
      <c r="P48" s="8"/>
      <c r="Q48" s="8"/>
      <c r="R48" s="8"/>
      <c r="S48" s="8"/>
      <c r="T48" s="8"/>
      <c r="U48" s="8"/>
      <c r="V48" s="8"/>
      <c r="W48" s="8"/>
      <c r="X48" s="8"/>
      <c r="Y48" s="8"/>
      <c r="Z48" s="8"/>
      <c r="AA48" s="8"/>
      <c r="AB48" s="8"/>
      <c r="AC48" s="8"/>
      <c r="AD48" s="8"/>
      <c r="AE48" s="7"/>
      <c r="AF48" s="7"/>
      <c r="AG48" s="7"/>
      <c r="AH48" s="7"/>
      <c r="AI48" s="7"/>
      <c r="AJ48" s="7"/>
      <c r="AK48" s="7"/>
      <c r="AL48" s="7"/>
      <c r="AM48" s="7"/>
      <c r="AN48" s="8"/>
      <c r="AO48" s="7"/>
      <c r="AP48" s="7"/>
      <c r="AQ48" s="9"/>
    </row>
    <row r="49" spans="1:43" ht="12.7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9"/>
      <c r="AH49" s="69"/>
      <c r="AI49" s="69"/>
      <c r="AJ49" s="69"/>
      <c r="AK49" s="69"/>
      <c r="AL49" s="69"/>
      <c r="AM49" s="69"/>
      <c r="AN49" s="73"/>
      <c r="AO49" s="73"/>
      <c r="AP49" s="7"/>
      <c r="AQ49" s="9"/>
    </row>
    <row r="50" spans="1:43" ht="13.5" thickBo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9"/>
      <c r="AO50" s="89"/>
      <c r="AP50" s="12"/>
      <c r="AQ50" s="13"/>
    </row>
    <row r="51" ht="13.5" thickTop="1"/>
    <row r="52" spans="1:47" ht="12.7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4"/>
      <c r="AS52" s="14"/>
      <c r="AT52" s="14"/>
      <c r="AU52" s="14"/>
    </row>
    <row r="53" spans="1:45" ht="18">
      <c r="A53" s="16" t="s">
        <v>24</v>
      </c>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K53" s="94" t="s">
        <v>25</v>
      </c>
      <c r="AL53" s="95"/>
      <c r="AM53" s="95"/>
      <c r="AN53" s="95"/>
      <c r="AO53" s="95"/>
      <c r="AP53" s="95"/>
      <c r="AQ53" s="44"/>
      <c r="AR53" s="14"/>
      <c r="AS53" s="14"/>
    </row>
    <row r="54" ht="12.75"/>
    <row r="55" spans="1:41" ht="12.75">
      <c r="A55" s="93" t="s">
        <v>15</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88">
        <v>5</v>
      </c>
      <c r="AO55" s="88"/>
    </row>
    <row r="56" spans="6:30" ht="13.5" thickBot="1">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43" ht="12.75">
      <c r="A57" s="18" t="s">
        <v>2</v>
      </c>
      <c r="B57" s="80" t="s">
        <v>1</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1"/>
      <c r="AF57" s="20" t="s">
        <v>4</v>
      </c>
      <c r="AG57" s="19" t="s">
        <v>6</v>
      </c>
      <c r="AH57" s="21" t="s">
        <v>7</v>
      </c>
      <c r="AI57" s="22" t="s">
        <v>4</v>
      </c>
      <c r="AJ57" s="23" t="s">
        <v>4</v>
      </c>
      <c r="AK57" s="24" t="s">
        <v>6</v>
      </c>
      <c r="AL57" s="25" t="s">
        <v>7</v>
      </c>
      <c r="AM57" s="26" t="s">
        <v>4</v>
      </c>
      <c r="AN57" s="27" t="s">
        <v>4</v>
      </c>
      <c r="AO57" s="28" t="s">
        <v>6</v>
      </c>
      <c r="AP57" s="29" t="s">
        <v>7</v>
      </c>
      <c r="AQ57" s="30" t="s">
        <v>4</v>
      </c>
    </row>
    <row r="58" spans="1:43" ht="12.75">
      <c r="A58" s="31"/>
      <c r="B58" s="68">
        <v>3</v>
      </c>
      <c r="C58" s="68"/>
      <c r="D58" s="68">
        <v>4</v>
      </c>
      <c r="E58" s="68"/>
      <c r="F58" s="68">
        <v>5</v>
      </c>
      <c r="G58" s="68"/>
      <c r="H58" s="68">
        <v>6</v>
      </c>
      <c r="I58" s="68"/>
      <c r="J58" s="68">
        <v>7</v>
      </c>
      <c r="K58" s="68"/>
      <c r="L58" s="68">
        <v>8</v>
      </c>
      <c r="M58" s="68"/>
      <c r="N58" s="68">
        <v>9</v>
      </c>
      <c r="O58" s="68"/>
      <c r="P58" s="68">
        <v>10</v>
      </c>
      <c r="Q58" s="68"/>
      <c r="R58" s="68">
        <v>11</v>
      </c>
      <c r="S58" s="68"/>
      <c r="T58" s="68">
        <v>12</v>
      </c>
      <c r="U58" s="68"/>
      <c r="V58" s="68">
        <v>13</v>
      </c>
      <c r="W58" s="68"/>
      <c r="X58" s="68">
        <v>14</v>
      </c>
      <c r="Y58" s="68"/>
      <c r="Z58" s="68">
        <v>15</v>
      </c>
      <c r="AA58" s="68"/>
      <c r="AB58" s="68">
        <v>16</v>
      </c>
      <c r="AC58" s="68"/>
      <c r="AD58" s="68">
        <v>17</v>
      </c>
      <c r="AE58" s="87"/>
      <c r="AF58" s="34"/>
      <c r="AG58" s="35"/>
      <c r="AH58" s="36"/>
      <c r="AI58" s="37"/>
      <c r="AJ58" s="38"/>
      <c r="AK58" s="39"/>
      <c r="AL58" s="39"/>
      <c r="AM58" s="40"/>
      <c r="AN58" s="41"/>
      <c r="AO58" s="42"/>
      <c r="AP58" s="42"/>
      <c r="AQ58" s="43"/>
    </row>
    <row r="59" spans="1:43" ht="12.75">
      <c r="A59" s="31"/>
      <c r="B59" s="32" t="s">
        <v>8</v>
      </c>
      <c r="C59" s="32" t="s">
        <v>9</v>
      </c>
      <c r="D59" s="32" t="s">
        <v>8</v>
      </c>
      <c r="E59" s="32" t="s">
        <v>9</v>
      </c>
      <c r="F59" s="32" t="s">
        <v>8</v>
      </c>
      <c r="G59" s="32" t="s">
        <v>9</v>
      </c>
      <c r="H59" s="32" t="s">
        <v>8</v>
      </c>
      <c r="I59" s="32" t="s">
        <v>9</v>
      </c>
      <c r="J59" s="32" t="s">
        <v>8</v>
      </c>
      <c r="K59" s="32" t="s">
        <v>9</v>
      </c>
      <c r="L59" s="32" t="s">
        <v>8</v>
      </c>
      <c r="M59" s="32" t="s">
        <v>9</v>
      </c>
      <c r="N59" s="32" t="s">
        <v>8</v>
      </c>
      <c r="O59" s="32" t="s">
        <v>9</v>
      </c>
      <c r="P59" s="32" t="s">
        <v>8</v>
      </c>
      <c r="Q59" s="32" t="s">
        <v>9</v>
      </c>
      <c r="R59" s="32" t="s">
        <v>8</v>
      </c>
      <c r="S59" s="32" t="s">
        <v>9</v>
      </c>
      <c r="T59" s="32" t="s">
        <v>8</v>
      </c>
      <c r="U59" s="32" t="s">
        <v>9</v>
      </c>
      <c r="V59" s="32" t="s">
        <v>8</v>
      </c>
      <c r="W59" s="32" t="s">
        <v>9</v>
      </c>
      <c r="X59" s="32" t="s">
        <v>8</v>
      </c>
      <c r="Y59" s="32" t="s">
        <v>9</v>
      </c>
      <c r="Z59" s="32" t="s">
        <v>8</v>
      </c>
      <c r="AA59" s="32" t="s">
        <v>9</v>
      </c>
      <c r="AB59" s="32" t="s">
        <v>8</v>
      </c>
      <c r="AC59" s="32" t="s">
        <v>9</v>
      </c>
      <c r="AD59" s="32" t="s">
        <v>8</v>
      </c>
      <c r="AE59" s="33" t="s">
        <v>9</v>
      </c>
      <c r="AF59" s="34"/>
      <c r="AG59" s="35"/>
      <c r="AH59" s="36"/>
      <c r="AI59" s="37"/>
      <c r="AJ59" s="77" t="s">
        <v>16</v>
      </c>
      <c r="AK59" s="78"/>
      <c r="AL59" s="78"/>
      <c r="AM59" s="79"/>
      <c r="AN59" s="74" t="s">
        <v>17</v>
      </c>
      <c r="AO59" s="75"/>
      <c r="AP59" s="75"/>
      <c r="AQ59" s="76"/>
    </row>
    <row r="60" spans="1:43" ht="12.75">
      <c r="A60" s="31" t="s">
        <v>26</v>
      </c>
      <c r="B60" s="44"/>
      <c r="C60" s="44">
        <v>0</v>
      </c>
      <c r="D60" s="44"/>
      <c r="E60" s="44">
        <v>0</v>
      </c>
      <c r="F60" s="44"/>
      <c r="G60" s="44">
        <v>0</v>
      </c>
      <c r="H60" s="44"/>
      <c r="I60" s="44">
        <v>0</v>
      </c>
      <c r="J60" s="44"/>
      <c r="K60" s="44">
        <v>0</v>
      </c>
      <c r="L60" s="44"/>
      <c r="M60" s="44">
        <v>0</v>
      </c>
      <c r="N60" s="44"/>
      <c r="O60" s="44">
        <v>0</v>
      </c>
      <c r="P60" s="44"/>
      <c r="Q60" s="44">
        <v>0</v>
      </c>
      <c r="R60" s="44"/>
      <c r="S60" s="44">
        <v>0</v>
      </c>
      <c r="T60" s="44"/>
      <c r="U60" s="44">
        <v>4</v>
      </c>
      <c r="V60" s="44"/>
      <c r="W60" s="44">
        <v>6</v>
      </c>
      <c r="X60" s="44"/>
      <c r="Y60" s="44">
        <v>6</v>
      </c>
      <c r="Z60" s="44"/>
      <c r="AA60" s="44">
        <v>5</v>
      </c>
      <c r="AB60" s="44"/>
      <c r="AC60" s="44">
        <v>6</v>
      </c>
      <c r="AD60" s="44"/>
      <c r="AE60" s="44">
        <v>2</v>
      </c>
      <c r="AF60" s="31">
        <f aca="true" t="shared" si="12" ref="AF60:AF69">SUM(B60:AE60)</f>
        <v>29</v>
      </c>
      <c r="AG60" s="45">
        <f aca="true" t="shared" si="13" ref="AG60:AG69">AF60*100/SUM($AF$60:$AF$69)</f>
        <v>13.615023474178404</v>
      </c>
      <c r="AH60" s="46">
        <f aca="true" t="shared" si="14" ref="AH60:AH69">IF(AG60&lt;$AN$55,AF60,0)</f>
        <v>0</v>
      </c>
      <c r="AI60" s="47">
        <f aca="true" t="shared" si="15" ref="AI60:AI69">IF(AG60&lt;=$AN$55,0,AF60)</f>
        <v>29</v>
      </c>
      <c r="AJ60" s="48">
        <f aca="true" t="shared" si="16" ref="AJ60:AJ69">B60+D60+F60+AD60</f>
        <v>0</v>
      </c>
      <c r="AK60" s="49" t="e">
        <f aca="true" t="shared" si="17" ref="AK60:AK69">AJ60*100/SUM($AJ$60:$AJ$69)</f>
        <v>#DIV/0!</v>
      </c>
      <c r="AL60" s="50" t="e">
        <f aca="true" t="shared" si="18" ref="AL60:AL69">IF(AK60&lt;$AN$55,AJ60,0)</f>
        <v>#DIV/0!</v>
      </c>
      <c r="AM60" s="51" t="e">
        <f aca="true" t="shared" si="19" ref="AM60:AM69">IF(AK60&lt;=$AN$55,0,AJ60)</f>
        <v>#DIV/0!</v>
      </c>
      <c r="AN60" s="52">
        <f aca="true" t="shared" si="20" ref="AN60:AN69">C60+E60+G60+AE60</f>
        <v>2</v>
      </c>
      <c r="AO60" s="53">
        <f aca="true" t="shared" si="21" ref="AO60:AO69">AN60*100/SUM($AN$60:$AN$69)</f>
        <v>6.896551724137931</v>
      </c>
      <c r="AP60" s="54">
        <f aca="true" t="shared" si="22" ref="AP60:AP69">IF(AO60&lt;$AN$55,AN60,0)</f>
        <v>0</v>
      </c>
      <c r="AQ60" s="55">
        <f aca="true" t="shared" si="23" ref="AQ60:AQ69">IF(AO60&lt;=$AN$55,0,AN60)</f>
        <v>2</v>
      </c>
    </row>
    <row r="61" spans="1:43" ht="12.75">
      <c r="A61" s="31" t="s">
        <v>27</v>
      </c>
      <c r="B61" s="44"/>
      <c r="C61" s="44">
        <v>0</v>
      </c>
      <c r="D61" s="44"/>
      <c r="E61" s="44">
        <v>0</v>
      </c>
      <c r="F61" s="44"/>
      <c r="G61" s="44">
        <v>0</v>
      </c>
      <c r="H61" s="44"/>
      <c r="I61" s="44">
        <v>0</v>
      </c>
      <c r="J61" s="44"/>
      <c r="K61" s="44">
        <v>0</v>
      </c>
      <c r="L61" s="44"/>
      <c r="M61" s="44">
        <v>0</v>
      </c>
      <c r="N61" s="44"/>
      <c r="O61" s="44">
        <v>0</v>
      </c>
      <c r="P61" s="44"/>
      <c r="Q61" s="44">
        <v>0</v>
      </c>
      <c r="R61" s="44"/>
      <c r="S61" s="44">
        <v>0</v>
      </c>
      <c r="T61" s="44"/>
      <c r="U61" s="44">
        <v>2</v>
      </c>
      <c r="V61" s="44"/>
      <c r="W61" s="44">
        <v>2</v>
      </c>
      <c r="X61" s="44"/>
      <c r="Y61" s="44">
        <v>11</v>
      </c>
      <c r="Z61" s="44"/>
      <c r="AA61" s="44">
        <v>12</v>
      </c>
      <c r="AB61" s="44"/>
      <c r="AC61" s="44">
        <v>5</v>
      </c>
      <c r="AD61" s="44"/>
      <c r="AE61" s="44">
        <v>1</v>
      </c>
      <c r="AF61" s="31">
        <f t="shared" si="12"/>
        <v>33</v>
      </c>
      <c r="AG61" s="45">
        <f t="shared" si="13"/>
        <v>15.492957746478874</v>
      </c>
      <c r="AH61" s="46">
        <f t="shared" si="14"/>
        <v>0</v>
      </c>
      <c r="AI61" s="47">
        <f t="shared" si="15"/>
        <v>33</v>
      </c>
      <c r="AJ61" s="48">
        <f t="shared" si="16"/>
        <v>0</v>
      </c>
      <c r="AK61" s="49" t="e">
        <f t="shared" si="17"/>
        <v>#DIV/0!</v>
      </c>
      <c r="AL61" s="50" t="e">
        <f t="shared" si="18"/>
        <v>#DIV/0!</v>
      </c>
      <c r="AM61" s="51" t="e">
        <f t="shared" si="19"/>
        <v>#DIV/0!</v>
      </c>
      <c r="AN61" s="52">
        <f t="shared" si="20"/>
        <v>1</v>
      </c>
      <c r="AO61" s="53">
        <f t="shared" si="21"/>
        <v>3.4482758620689653</v>
      </c>
      <c r="AP61" s="54">
        <f t="shared" si="22"/>
        <v>1</v>
      </c>
      <c r="AQ61" s="55">
        <f t="shared" si="23"/>
        <v>0</v>
      </c>
    </row>
    <row r="62" spans="1:43" ht="12.75">
      <c r="A62" s="31" t="s">
        <v>28</v>
      </c>
      <c r="B62" s="44"/>
      <c r="C62" s="44">
        <v>0</v>
      </c>
      <c r="D62" s="44"/>
      <c r="E62" s="44">
        <v>0</v>
      </c>
      <c r="F62" s="44"/>
      <c r="G62" s="44">
        <v>0</v>
      </c>
      <c r="H62" s="44"/>
      <c r="I62" s="44">
        <v>0</v>
      </c>
      <c r="J62" s="44"/>
      <c r="K62" s="44">
        <v>0</v>
      </c>
      <c r="L62" s="44"/>
      <c r="M62" s="44">
        <v>0</v>
      </c>
      <c r="N62" s="44"/>
      <c r="O62" s="44">
        <v>0</v>
      </c>
      <c r="P62" s="44"/>
      <c r="Q62" s="44">
        <v>0</v>
      </c>
      <c r="R62" s="44"/>
      <c r="S62" s="44">
        <v>0</v>
      </c>
      <c r="T62" s="44"/>
      <c r="U62" s="44">
        <v>5</v>
      </c>
      <c r="V62" s="44"/>
      <c r="W62" s="44">
        <v>3</v>
      </c>
      <c r="X62" s="44"/>
      <c r="Y62" s="44">
        <v>12</v>
      </c>
      <c r="Z62" s="44"/>
      <c r="AA62" s="44">
        <v>14</v>
      </c>
      <c r="AB62" s="44"/>
      <c r="AC62" s="44">
        <v>14</v>
      </c>
      <c r="AD62" s="44"/>
      <c r="AE62" s="44">
        <v>15</v>
      </c>
      <c r="AF62" s="31">
        <f t="shared" si="12"/>
        <v>63</v>
      </c>
      <c r="AG62" s="45">
        <f t="shared" si="13"/>
        <v>29.577464788732396</v>
      </c>
      <c r="AH62" s="46">
        <f t="shared" si="14"/>
        <v>0</v>
      </c>
      <c r="AI62" s="47">
        <f t="shared" si="15"/>
        <v>63</v>
      </c>
      <c r="AJ62" s="48">
        <f t="shared" si="16"/>
        <v>0</v>
      </c>
      <c r="AK62" s="49" t="e">
        <f t="shared" si="17"/>
        <v>#DIV/0!</v>
      </c>
      <c r="AL62" s="50" t="e">
        <f t="shared" si="18"/>
        <v>#DIV/0!</v>
      </c>
      <c r="AM62" s="51" t="e">
        <f t="shared" si="19"/>
        <v>#DIV/0!</v>
      </c>
      <c r="AN62" s="52">
        <f t="shared" si="20"/>
        <v>15</v>
      </c>
      <c r="AO62" s="53">
        <f t="shared" si="21"/>
        <v>51.724137931034484</v>
      </c>
      <c r="AP62" s="54">
        <f t="shared" si="22"/>
        <v>0</v>
      </c>
      <c r="AQ62" s="55">
        <f t="shared" si="23"/>
        <v>15</v>
      </c>
    </row>
    <row r="63" spans="1:43" ht="12.75">
      <c r="A63" s="31" t="s">
        <v>29</v>
      </c>
      <c r="B63" s="44"/>
      <c r="C63" s="44">
        <v>0</v>
      </c>
      <c r="D63" s="44"/>
      <c r="E63" s="44">
        <v>0</v>
      </c>
      <c r="F63" s="44"/>
      <c r="G63" s="44">
        <v>0</v>
      </c>
      <c r="H63" s="44"/>
      <c r="I63" s="44">
        <v>0</v>
      </c>
      <c r="J63" s="44"/>
      <c r="K63" s="44">
        <v>0</v>
      </c>
      <c r="L63" s="44"/>
      <c r="M63" s="44">
        <v>0</v>
      </c>
      <c r="N63" s="44"/>
      <c r="O63" s="44">
        <v>0</v>
      </c>
      <c r="P63" s="44"/>
      <c r="Q63" s="44">
        <v>0</v>
      </c>
      <c r="R63" s="44"/>
      <c r="S63" s="44">
        <v>0</v>
      </c>
      <c r="T63" s="44"/>
      <c r="U63" s="44">
        <v>1</v>
      </c>
      <c r="V63" s="44"/>
      <c r="W63" s="44">
        <v>3</v>
      </c>
      <c r="X63" s="44"/>
      <c r="Y63" s="44">
        <v>4</v>
      </c>
      <c r="Z63" s="44"/>
      <c r="AA63" s="44">
        <v>10</v>
      </c>
      <c r="AB63" s="44"/>
      <c r="AC63" s="44">
        <v>8</v>
      </c>
      <c r="AD63" s="44"/>
      <c r="AE63" s="44">
        <v>3</v>
      </c>
      <c r="AF63" s="31">
        <f t="shared" si="12"/>
        <v>29</v>
      </c>
      <c r="AG63" s="45">
        <f t="shared" si="13"/>
        <v>13.615023474178404</v>
      </c>
      <c r="AH63" s="46">
        <f t="shared" si="14"/>
        <v>0</v>
      </c>
      <c r="AI63" s="47">
        <f t="shared" si="15"/>
        <v>29</v>
      </c>
      <c r="AJ63" s="48">
        <f t="shared" si="16"/>
        <v>0</v>
      </c>
      <c r="AK63" s="49" t="e">
        <f t="shared" si="17"/>
        <v>#DIV/0!</v>
      </c>
      <c r="AL63" s="50" t="e">
        <f t="shared" si="18"/>
        <v>#DIV/0!</v>
      </c>
      <c r="AM63" s="51" t="e">
        <f t="shared" si="19"/>
        <v>#DIV/0!</v>
      </c>
      <c r="AN63" s="52">
        <f t="shared" si="20"/>
        <v>3</v>
      </c>
      <c r="AO63" s="53">
        <f t="shared" si="21"/>
        <v>10.344827586206897</v>
      </c>
      <c r="AP63" s="54">
        <f t="shared" si="22"/>
        <v>0</v>
      </c>
      <c r="AQ63" s="55">
        <f t="shared" si="23"/>
        <v>3</v>
      </c>
    </row>
    <row r="64" spans="1:43" ht="12.75">
      <c r="A64" s="31" t="s">
        <v>30</v>
      </c>
      <c r="B64" s="44"/>
      <c r="C64" s="44">
        <v>0</v>
      </c>
      <c r="D64" s="44"/>
      <c r="E64" s="44">
        <v>0</v>
      </c>
      <c r="F64" s="44"/>
      <c r="G64" s="44">
        <v>0</v>
      </c>
      <c r="H64" s="44"/>
      <c r="I64" s="44">
        <v>0</v>
      </c>
      <c r="J64" s="44"/>
      <c r="K64" s="44">
        <v>0</v>
      </c>
      <c r="L64" s="44"/>
      <c r="M64" s="44">
        <v>0</v>
      </c>
      <c r="N64" s="44"/>
      <c r="O64" s="44">
        <v>0</v>
      </c>
      <c r="P64" s="44"/>
      <c r="Q64" s="44">
        <v>0</v>
      </c>
      <c r="R64" s="44"/>
      <c r="S64" s="44">
        <v>0</v>
      </c>
      <c r="T64" s="44"/>
      <c r="U64" s="44">
        <v>3</v>
      </c>
      <c r="V64" s="44"/>
      <c r="W64" s="44">
        <v>0</v>
      </c>
      <c r="X64" s="44"/>
      <c r="Y64" s="44">
        <v>7</v>
      </c>
      <c r="Z64" s="44"/>
      <c r="AA64" s="44">
        <v>9</v>
      </c>
      <c r="AB64" s="44"/>
      <c r="AC64" s="44">
        <v>3</v>
      </c>
      <c r="AD64" s="44"/>
      <c r="AE64" s="44">
        <v>1</v>
      </c>
      <c r="AF64" s="31">
        <f t="shared" si="12"/>
        <v>23</v>
      </c>
      <c r="AG64" s="45">
        <f t="shared" si="13"/>
        <v>10.7981220657277</v>
      </c>
      <c r="AH64" s="46">
        <f t="shared" si="14"/>
        <v>0</v>
      </c>
      <c r="AI64" s="47">
        <f t="shared" si="15"/>
        <v>23</v>
      </c>
      <c r="AJ64" s="48">
        <f t="shared" si="16"/>
        <v>0</v>
      </c>
      <c r="AK64" s="49" t="e">
        <f t="shared" si="17"/>
        <v>#DIV/0!</v>
      </c>
      <c r="AL64" s="50" t="e">
        <f t="shared" si="18"/>
        <v>#DIV/0!</v>
      </c>
      <c r="AM64" s="51" t="e">
        <f t="shared" si="19"/>
        <v>#DIV/0!</v>
      </c>
      <c r="AN64" s="52">
        <f t="shared" si="20"/>
        <v>1</v>
      </c>
      <c r="AO64" s="53">
        <f t="shared" si="21"/>
        <v>3.4482758620689653</v>
      </c>
      <c r="AP64" s="54">
        <f t="shared" si="22"/>
        <v>1</v>
      </c>
      <c r="AQ64" s="55">
        <f t="shared" si="23"/>
        <v>0</v>
      </c>
    </row>
    <row r="65" spans="1:43" ht="12.75">
      <c r="A65" s="31" t="s">
        <v>31</v>
      </c>
      <c r="B65" s="44"/>
      <c r="C65" s="44">
        <v>0</v>
      </c>
      <c r="D65" s="44"/>
      <c r="E65" s="44">
        <v>0</v>
      </c>
      <c r="F65" s="44"/>
      <c r="G65" s="44">
        <v>0</v>
      </c>
      <c r="H65" s="44"/>
      <c r="I65" s="44">
        <v>0</v>
      </c>
      <c r="J65" s="44"/>
      <c r="K65" s="44">
        <v>0</v>
      </c>
      <c r="L65" s="44"/>
      <c r="M65" s="44">
        <v>0</v>
      </c>
      <c r="N65" s="44"/>
      <c r="O65" s="44">
        <v>0</v>
      </c>
      <c r="P65" s="44"/>
      <c r="Q65" s="44">
        <v>0</v>
      </c>
      <c r="R65" s="44"/>
      <c r="S65" s="44">
        <v>0</v>
      </c>
      <c r="T65" s="44"/>
      <c r="U65" s="44">
        <v>0</v>
      </c>
      <c r="V65" s="44"/>
      <c r="W65" s="44">
        <v>2</v>
      </c>
      <c r="X65" s="44"/>
      <c r="Y65" s="44">
        <v>4</v>
      </c>
      <c r="Z65" s="44"/>
      <c r="AA65" s="44">
        <v>6</v>
      </c>
      <c r="AB65" s="44"/>
      <c r="AC65" s="44">
        <v>3</v>
      </c>
      <c r="AD65" s="44"/>
      <c r="AE65" s="44">
        <v>0</v>
      </c>
      <c r="AF65" s="31">
        <f t="shared" si="12"/>
        <v>15</v>
      </c>
      <c r="AG65" s="45">
        <f t="shared" si="13"/>
        <v>7.042253521126761</v>
      </c>
      <c r="AH65" s="46">
        <f t="shared" si="14"/>
        <v>0</v>
      </c>
      <c r="AI65" s="47">
        <f t="shared" si="15"/>
        <v>15</v>
      </c>
      <c r="AJ65" s="48">
        <f t="shared" si="16"/>
        <v>0</v>
      </c>
      <c r="AK65" s="49" t="e">
        <f t="shared" si="17"/>
        <v>#DIV/0!</v>
      </c>
      <c r="AL65" s="50" t="e">
        <f t="shared" si="18"/>
        <v>#DIV/0!</v>
      </c>
      <c r="AM65" s="51" t="e">
        <f t="shared" si="19"/>
        <v>#DIV/0!</v>
      </c>
      <c r="AN65" s="52">
        <f t="shared" si="20"/>
        <v>0</v>
      </c>
      <c r="AO65" s="53">
        <f t="shared" si="21"/>
        <v>0</v>
      </c>
      <c r="AP65" s="54">
        <f t="shared" si="22"/>
        <v>0</v>
      </c>
      <c r="AQ65" s="55">
        <f t="shared" si="23"/>
        <v>0</v>
      </c>
    </row>
    <row r="66" spans="1:43" ht="12.75">
      <c r="A66" s="31" t="s">
        <v>32</v>
      </c>
      <c r="B66" s="44"/>
      <c r="C66" s="44">
        <v>0</v>
      </c>
      <c r="D66" s="44"/>
      <c r="E66" s="44">
        <v>0</v>
      </c>
      <c r="F66" s="44"/>
      <c r="G66" s="44">
        <v>0</v>
      </c>
      <c r="H66" s="44"/>
      <c r="I66" s="44">
        <v>0</v>
      </c>
      <c r="J66" s="44"/>
      <c r="K66" s="44">
        <v>0</v>
      </c>
      <c r="L66" s="44"/>
      <c r="M66" s="44">
        <v>0</v>
      </c>
      <c r="N66" s="44"/>
      <c r="O66" s="44">
        <v>0</v>
      </c>
      <c r="P66" s="44"/>
      <c r="Q66" s="44">
        <v>0</v>
      </c>
      <c r="R66" s="44"/>
      <c r="S66" s="44">
        <v>0</v>
      </c>
      <c r="T66" s="44"/>
      <c r="U66" s="44">
        <v>0</v>
      </c>
      <c r="V66" s="44"/>
      <c r="W66" s="44">
        <v>0</v>
      </c>
      <c r="X66" s="44"/>
      <c r="Y66" s="44">
        <v>0</v>
      </c>
      <c r="Z66" s="44"/>
      <c r="AA66" s="44">
        <v>1</v>
      </c>
      <c r="AB66" s="44"/>
      <c r="AC66" s="44">
        <v>0</v>
      </c>
      <c r="AD66" s="44"/>
      <c r="AE66" s="44">
        <v>0</v>
      </c>
      <c r="AF66" s="31">
        <f t="shared" si="12"/>
        <v>1</v>
      </c>
      <c r="AG66" s="45">
        <f t="shared" si="13"/>
        <v>0.4694835680751174</v>
      </c>
      <c r="AH66" s="46">
        <f t="shared" si="14"/>
        <v>1</v>
      </c>
      <c r="AI66" s="47">
        <f t="shared" si="15"/>
        <v>0</v>
      </c>
      <c r="AJ66" s="48">
        <f t="shared" si="16"/>
        <v>0</v>
      </c>
      <c r="AK66" s="49" t="e">
        <f t="shared" si="17"/>
        <v>#DIV/0!</v>
      </c>
      <c r="AL66" s="50" t="e">
        <f t="shared" si="18"/>
        <v>#DIV/0!</v>
      </c>
      <c r="AM66" s="51" t="e">
        <f t="shared" si="19"/>
        <v>#DIV/0!</v>
      </c>
      <c r="AN66" s="52">
        <f t="shared" si="20"/>
        <v>0</v>
      </c>
      <c r="AO66" s="53">
        <f t="shared" si="21"/>
        <v>0</v>
      </c>
      <c r="AP66" s="54">
        <f t="shared" si="22"/>
        <v>0</v>
      </c>
      <c r="AQ66" s="55">
        <f t="shared" si="23"/>
        <v>0</v>
      </c>
    </row>
    <row r="67" spans="1:43" ht="12.75">
      <c r="A67" s="31" t="s">
        <v>33</v>
      </c>
      <c r="B67" s="44"/>
      <c r="C67" s="44">
        <v>0</v>
      </c>
      <c r="D67" s="44"/>
      <c r="E67" s="44">
        <v>0</v>
      </c>
      <c r="F67" s="44"/>
      <c r="G67" s="44">
        <v>0</v>
      </c>
      <c r="H67" s="44"/>
      <c r="I67" s="44">
        <v>0</v>
      </c>
      <c r="J67" s="44"/>
      <c r="K67" s="44">
        <v>0</v>
      </c>
      <c r="L67" s="44"/>
      <c r="M67" s="44">
        <v>0</v>
      </c>
      <c r="N67" s="44"/>
      <c r="O67" s="44">
        <v>0</v>
      </c>
      <c r="P67" s="44"/>
      <c r="Q67" s="44">
        <v>0</v>
      </c>
      <c r="R67" s="44"/>
      <c r="S67" s="44">
        <v>0</v>
      </c>
      <c r="T67" s="44"/>
      <c r="U67" s="44">
        <v>0</v>
      </c>
      <c r="V67" s="44"/>
      <c r="W67" s="44">
        <v>0</v>
      </c>
      <c r="X67" s="44"/>
      <c r="Y67" s="44">
        <v>0</v>
      </c>
      <c r="Z67" s="44"/>
      <c r="AA67" s="44">
        <v>0</v>
      </c>
      <c r="AB67" s="44"/>
      <c r="AC67" s="44">
        <v>0</v>
      </c>
      <c r="AD67" s="44"/>
      <c r="AE67" s="44">
        <v>0</v>
      </c>
      <c r="AF67" s="31">
        <f t="shared" si="12"/>
        <v>0</v>
      </c>
      <c r="AG67" s="45">
        <f t="shared" si="13"/>
        <v>0</v>
      </c>
      <c r="AH67" s="46">
        <f t="shared" si="14"/>
        <v>0</v>
      </c>
      <c r="AI67" s="47">
        <f t="shared" si="15"/>
        <v>0</v>
      </c>
      <c r="AJ67" s="48">
        <f t="shared" si="16"/>
        <v>0</v>
      </c>
      <c r="AK67" s="49" t="e">
        <f t="shared" si="17"/>
        <v>#DIV/0!</v>
      </c>
      <c r="AL67" s="50" t="e">
        <f t="shared" si="18"/>
        <v>#DIV/0!</v>
      </c>
      <c r="AM67" s="51" t="e">
        <f t="shared" si="19"/>
        <v>#DIV/0!</v>
      </c>
      <c r="AN67" s="52">
        <f t="shared" si="20"/>
        <v>0</v>
      </c>
      <c r="AO67" s="53">
        <f t="shared" si="21"/>
        <v>0</v>
      </c>
      <c r="AP67" s="54">
        <f t="shared" si="22"/>
        <v>0</v>
      </c>
      <c r="AQ67" s="55">
        <f t="shared" si="23"/>
        <v>0</v>
      </c>
    </row>
    <row r="68" spans="1:43" ht="12.75">
      <c r="A68" s="31" t="s">
        <v>34</v>
      </c>
      <c r="B68" s="44"/>
      <c r="C68" s="44">
        <v>0</v>
      </c>
      <c r="D68" s="44"/>
      <c r="E68" s="44">
        <v>0</v>
      </c>
      <c r="F68" s="44"/>
      <c r="G68" s="44">
        <v>0</v>
      </c>
      <c r="H68" s="44"/>
      <c r="I68" s="44">
        <v>0</v>
      </c>
      <c r="J68" s="44"/>
      <c r="K68" s="44">
        <v>0</v>
      </c>
      <c r="L68" s="44"/>
      <c r="M68" s="44">
        <v>0</v>
      </c>
      <c r="N68" s="44"/>
      <c r="O68" s="44">
        <v>0</v>
      </c>
      <c r="P68" s="44"/>
      <c r="Q68" s="44">
        <v>0</v>
      </c>
      <c r="R68" s="44"/>
      <c r="S68" s="44">
        <v>0</v>
      </c>
      <c r="T68" s="44"/>
      <c r="U68" s="44">
        <v>0</v>
      </c>
      <c r="V68" s="44"/>
      <c r="W68" s="44">
        <v>0</v>
      </c>
      <c r="X68" s="44"/>
      <c r="Y68" s="44">
        <v>0</v>
      </c>
      <c r="Z68" s="44"/>
      <c r="AA68" s="44">
        <v>0</v>
      </c>
      <c r="AB68" s="44"/>
      <c r="AC68" s="44">
        <v>0</v>
      </c>
      <c r="AD68" s="44"/>
      <c r="AE68" s="44">
        <v>0</v>
      </c>
      <c r="AF68" s="31">
        <f t="shared" si="12"/>
        <v>0</v>
      </c>
      <c r="AG68" s="45">
        <f t="shared" si="13"/>
        <v>0</v>
      </c>
      <c r="AH68" s="46">
        <f t="shared" si="14"/>
        <v>0</v>
      </c>
      <c r="AI68" s="47">
        <f t="shared" si="15"/>
        <v>0</v>
      </c>
      <c r="AJ68" s="48">
        <f t="shared" si="16"/>
        <v>0</v>
      </c>
      <c r="AK68" s="49" t="e">
        <f t="shared" si="17"/>
        <v>#DIV/0!</v>
      </c>
      <c r="AL68" s="50" t="e">
        <f t="shared" si="18"/>
        <v>#DIV/0!</v>
      </c>
      <c r="AM68" s="51" t="e">
        <f t="shared" si="19"/>
        <v>#DIV/0!</v>
      </c>
      <c r="AN68" s="52">
        <f t="shared" si="20"/>
        <v>0</v>
      </c>
      <c r="AO68" s="53">
        <f t="shared" si="21"/>
        <v>0</v>
      </c>
      <c r="AP68" s="54">
        <f t="shared" si="22"/>
        <v>0</v>
      </c>
      <c r="AQ68" s="55">
        <f t="shared" si="23"/>
        <v>0</v>
      </c>
    </row>
    <row r="69" spans="1:43" ht="12.75">
      <c r="A69" s="31" t="s">
        <v>35</v>
      </c>
      <c r="B69" s="44"/>
      <c r="C69" s="44">
        <v>0</v>
      </c>
      <c r="D69" s="44"/>
      <c r="E69" s="44">
        <v>0</v>
      </c>
      <c r="F69" s="44"/>
      <c r="G69" s="44">
        <v>0</v>
      </c>
      <c r="H69" s="44"/>
      <c r="I69" s="44">
        <v>0</v>
      </c>
      <c r="J69" s="44"/>
      <c r="K69" s="44">
        <v>0</v>
      </c>
      <c r="L69" s="44"/>
      <c r="M69" s="44">
        <v>0</v>
      </c>
      <c r="N69" s="44"/>
      <c r="O69" s="44">
        <v>0</v>
      </c>
      <c r="P69" s="44"/>
      <c r="Q69" s="44">
        <v>0</v>
      </c>
      <c r="R69" s="44"/>
      <c r="S69" s="44">
        <v>0</v>
      </c>
      <c r="T69" s="44"/>
      <c r="U69" s="44">
        <v>1</v>
      </c>
      <c r="V69" s="44"/>
      <c r="W69" s="44">
        <v>1</v>
      </c>
      <c r="X69" s="44"/>
      <c r="Y69" s="44">
        <v>4</v>
      </c>
      <c r="Z69" s="44"/>
      <c r="AA69" s="44">
        <v>2</v>
      </c>
      <c r="AB69" s="44"/>
      <c r="AC69" s="44">
        <v>5</v>
      </c>
      <c r="AD69" s="44"/>
      <c r="AE69" s="44">
        <v>7</v>
      </c>
      <c r="AF69" s="31">
        <f t="shared" si="12"/>
        <v>20</v>
      </c>
      <c r="AG69" s="45">
        <f t="shared" si="13"/>
        <v>9.389671361502348</v>
      </c>
      <c r="AH69" s="46">
        <f t="shared" si="14"/>
        <v>0</v>
      </c>
      <c r="AI69" s="47">
        <f t="shared" si="15"/>
        <v>20</v>
      </c>
      <c r="AJ69" s="48">
        <f t="shared" si="16"/>
        <v>0</v>
      </c>
      <c r="AK69" s="49" t="e">
        <f t="shared" si="17"/>
        <v>#DIV/0!</v>
      </c>
      <c r="AL69" s="50" t="e">
        <f t="shared" si="18"/>
        <v>#DIV/0!</v>
      </c>
      <c r="AM69" s="51" t="e">
        <f t="shared" si="19"/>
        <v>#DIV/0!</v>
      </c>
      <c r="AN69" s="52">
        <f t="shared" si="20"/>
        <v>7</v>
      </c>
      <c r="AO69" s="53">
        <f t="shared" si="21"/>
        <v>24.137931034482758</v>
      </c>
      <c r="AP69" s="54">
        <f t="shared" si="22"/>
        <v>0</v>
      </c>
      <c r="AQ69" s="55">
        <f t="shared" si="23"/>
        <v>7</v>
      </c>
    </row>
    <row r="70" spans="1:43" ht="28.5" customHeight="1" thickBot="1">
      <c r="A70" s="56" t="s">
        <v>5</v>
      </c>
      <c r="B70" s="85" t="s">
        <v>39</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6"/>
      <c r="AF70" s="57"/>
      <c r="AG70" s="58"/>
      <c r="AH70" s="58"/>
      <c r="AI70" s="59">
        <f>SUM(AH60:AH69)</f>
        <v>1</v>
      </c>
      <c r="AJ70" s="60"/>
      <c r="AK70" s="61"/>
      <c r="AL70" s="61"/>
      <c r="AM70" s="59" t="e">
        <f>SUM(AL60:AL69)</f>
        <v>#DIV/0!</v>
      </c>
      <c r="AN70" s="60"/>
      <c r="AO70" s="61"/>
      <c r="AP70" s="61"/>
      <c r="AQ70" s="59">
        <f>SUM(AP60:AP69)</f>
        <v>2</v>
      </c>
    </row>
    <row r="71" spans="1:43"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62"/>
      <c r="AI71" s="62"/>
      <c r="AJ71" s="62"/>
      <c r="AK71" s="62"/>
      <c r="AL71" s="62"/>
      <c r="AM71" s="62"/>
      <c r="AN71" s="62"/>
      <c r="AO71" s="62"/>
      <c r="AP71" s="62"/>
      <c r="AQ71" s="7"/>
    </row>
    <row r="72" spans="1:6" ht="12.75">
      <c r="A72" s="10" t="s">
        <v>3</v>
      </c>
      <c r="E72" s="82"/>
      <c r="F72" s="82"/>
    </row>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sheetData>
  <sheetProtection password="C9E5" sheet="1" scenarios="1" formatColumns="0" formatRows="0" insertColumns="0" insertRows="0"/>
  <mergeCells count="66">
    <mergeCell ref="B58:C58"/>
    <mergeCell ref="D58:E58"/>
    <mergeCell ref="F58:G58"/>
    <mergeCell ref="F14:G14"/>
    <mergeCell ref="B47:F47"/>
    <mergeCell ref="B48:F48"/>
    <mergeCell ref="B45:F45"/>
    <mergeCell ref="B46:F46"/>
    <mergeCell ref="X14:Y14"/>
    <mergeCell ref="AN59:AQ59"/>
    <mergeCell ref="AJ15:AM15"/>
    <mergeCell ref="AN15:AQ15"/>
    <mergeCell ref="B57:AE57"/>
    <mergeCell ref="E24:F24"/>
    <mergeCell ref="B14:C14"/>
    <mergeCell ref="D14:E14"/>
    <mergeCell ref="T14:U14"/>
    <mergeCell ref="V14:W14"/>
    <mergeCell ref="E72:F72"/>
    <mergeCell ref="A6:AM6"/>
    <mergeCell ref="AJ59:AM59"/>
    <mergeCell ref="B22:AE22"/>
    <mergeCell ref="B70:AE70"/>
    <mergeCell ref="V58:W58"/>
    <mergeCell ref="X58:Y58"/>
    <mergeCell ref="Z58:AA58"/>
    <mergeCell ref="AD58:AE58"/>
    <mergeCell ref="T58:U58"/>
    <mergeCell ref="AB58:AC58"/>
    <mergeCell ref="AN11:AO11"/>
    <mergeCell ref="Z14:AA14"/>
    <mergeCell ref="AB14:AC14"/>
    <mergeCell ref="AN50:AO50"/>
    <mergeCell ref="AG45:AN45"/>
    <mergeCell ref="AM46:AN46"/>
    <mergeCell ref="AG49:AM49"/>
    <mergeCell ref="AN49:AO49"/>
    <mergeCell ref="AD14:AE14"/>
    <mergeCell ref="B1:F1"/>
    <mergeCell ref="B2:F2"/>
    <mergeCell ref="B3:F3"/>
    <mergeCell ref="AG5:AM5"/>
    <mergeCell ref="AG1:AN1"/>
    <mergeCell ref="AM2:AN2"/>
    <mergeCell ref="AN5:AO5"/>
    <mergeCell ref="B4:F4"/>
    <mergeCell ref="AN6:AO6"/>
    <mergeCell ref="H14:I14"/>
    <mergeCell ref="A11:AM11"/>
    <mergeCell ref="J14:K14"/>
    <mergeCell ref="L14:M14"/>
    <mergeCell ref="AK9:AP9"/>
    <mergeCell ref="N14:O14"/>
    <mergeCell ref="P14:Q14"/>
    <mergeCell ref="R14:S14"/>
    <mergeCell ref="B13:AE13"/>
    <mergeCell ref="P58:Q58"/>
    <mergeCell ref="R58:S58"/>
    <mergeCell ref="A50:AM50"/>
    <mergeCell ref="H58:I58"/>
    <mergeCell ref="J58:K58"/>
    <mergeCell ref="L58:M58"/>
    <mergeCell ref="N58:O58"/>
    <mergeCell ref="AK53:AP53"/>
    <mergeCell ref="AN55:AO55"/>
    <mergeCell ref="A55:AM55"/>
  </mergeCells>
  <printOptions/>
  <pageMargins left="0.75" right="0.47" top="1" bottom="1" header="0.4921259845" footer="0.4921259845"/>
  <pageSetup fitToHeight="0" fitToWidth="1" orientation="landscape" paperSize="9" scale="77"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U72"/>
  <sheetViews>
    <sheetView tabSelected="1" zoomScale="85" zoomScaleNormal="85" workbookViewId="0" topLeftCell="B1">
      <selection activeCell="AI35" sqref="AI35"/>
    </sheetView>
  </sheetViews>
  <sheetFormatPr defaultColWidth="11.421875" defaultRowHeight="12.75"/>
  <cols>
    <col min="1" max="1" width="15.28125" style="10" customWidth="1"/>
    <col min="2" max="39" width="3.7109375" style="10" customWidth="1"/>
    <col min="40" max="40" width="4.57421875" style="10" bestFit="1" customWidth="1"/>
    <col min="41" max="43" width="3.7109375" style="10" customWidth="1"/>
    <col min="44" max="44" width="13.7109375" style="10" bestFit="1" customWidth="1"/>
    <col min="45" max="70" width="3.7109375" style="10" customWidth="1"/>
    <col min="71" max="71" width="4.140625" style="10" bestFit="1" customWidth="1"/>
    <col min="72" max="101" width="3.7109375" style="10" customWidth="1"/>
    <col min="102" max="16384" width="11.421875" style="10" customWidth="1"/>
  </cols>
  <sheetData>
    <row r="1" spans="1:43" s="5" customFormat="1" ht="16.5" thickTop="1">
      <c r="A1" s="66"/>
      <c r="B1" s="71"/>
      <c r="C1" s="72"/>
      <c r="D1" s="72"/>
      <c r="E1" s="72"/>
      <c r="F1" s="72"/>
      <c r="G1" s="2"/>
      <c r="H1" s="2"/>
      <c r="I1" s="2"/>
      <c r="J1" s="2"/>
      <c r="K1" s="2"/>
      <c r="L1" s="64" t="s">
        <v>36</v>
      </c>
      <c r="M1" s="2"/>
      <c r="N1" s="2"/>
      <c r="O1" s="2"/>
      <c r="P1" s="2"/>
      <c r="Q1" s="2"/>
      <c r="R1" s="2"/>
      <c r="S1" s="2"/>
      <c r="T1" s="2"/>
      <c r="U1" s="2"/>
      <c r="V1" s="2"/>
      <c r="W1" s="2"/>
      <c r="X1" s="2"/>
      <c r="Y1" s="2"/>
      <c r="Z1" s="2"/>
      <c r="AA1" s="2"/>
      <c r="AB1" s="2"/>
      <c r="AC1" s="2"/>
      <c r="AD1" s="2"/>
      <c r="AE1" s="3"/>
      <c r="AF1" s="3"/>
      <c r="AG1" s="90" t="s">
        <v>42</v>
      </c>
      <c r="AH1" s="90"/>
      <c r="AI1" s="90"/>
      <c r="AJ1" s="90"/>
      <c r="AK1" s="90"/>
      <c r="AL1" s="90"/>
      <c r="AM1" s="90"/>
      <c r="AN1" s="90"/>
      <c r="AO1" s="3"/>
      <c r="AP1" s="3"/>
      <c r="AQ1" s="4"/>
    </row>
    <row r="2" spans="1:43" ht="12.75" customHeight="1">
      <c r="A2" s="67"/>
      <c r="B2" s="73"/>
      <c r="C2" s="73"/>
      <c r="D2" s="73"/>
      <c r="E2" s="73"/>
      <c r="F2" s="73"/>
      <c r="G2" s="1"/>
      <c r="H2" s="1"/>
      <c r="I2" s="1"/>
      <c r="J2" s="1"/>
      <c r="K2" s="1"/>
      <c r="L2" s="65" t="s">
        <v>37</v>
      </c>
      <c r="M2" s="1"/>
      <c r="N2" s="1"/>
      <c r="O2" s="1"/>
      <c r="P2" s="1"/>
      <c r="Q2" s="1"/>
      <c r="R2" s="1"/>
      <c r="S2" s="1"/>
      <c r="T2" s="1"/>
      <c r="U2" s="1"/>
      <c r="V2" s="1"/>
      <c r="W2" s="1"/>
      <c r="X2" s="1"/>
      <c r="Y2" s="1"/>
      <c r="Z2" s="1"/>
      <c r="AA2" s="1"/>
      <c r="AB2" s="1"/>
      <c r="AC2" s="1"/>
      <c r="AD2" s="1"/>
      <c r="AE2" s="7"/>
      <c r="AF2" s="7"/>
      <c r="AG2" s="7"/>
      <c r="AH2" s="7"/>
      <c r="AI2" s="7"/>
      <c r="AJ2" s="7"/>
      <c r="AK2" s="7"/>
      <c r="AL2" s="7"/>
      <c r="AM2" s="92">
        <v>201</v>
      </c>
      <c r="AN2" s="92"/>
      <c r="AO2" s="8"/>
      <c r="AP2" s="8"/>
      <c r="AQ2" s="9"/>
    </row>
    <row r="3" spans="1:43" ht="12.75" customHeight="1">
      <c r="A3" s="6" t="s">
        <v>10</v>
      </c>
      <c r="B3" s="69" t="s">
        <v>11</v>
      </c>
      <c r="C3" s="69"/>
      <c r="D3" s="69"/>
      <c r="E3" s="69"/>
      <c r="F3" s="69"/>
      <c r="G3" s="8"/>
      <c r="H3" s="8"/>
      <c r="I3" s="8"/>
      <c r="J3" s="8"/>
      <c r="K3" s="8"/>
      <c r="L3" s="8"/>
      <c r="M3" s="8"/>
      <c r="N3" s="8"/>
      <c r="O3" s="8"/>
      <c r="P3" s="8"/>
      <c r="Q3" s="8"/>
      <c r="R3" s="8"/>
      <c r="S3" s="8"/>
      <c r="T3" s="8"/>
      <c r="U3" s="8"/>
      <c r="V3" s="8"/>
      <c r="W3" s="8"/>
      <c r="X3" s="8"/>
      <c r="Y3" s="8"/>
      <c r="Z3" s="8"/>
      <c r="AA3" s="8"/>
      <c r="AB3" s="8"/>
      <c r="AC3" s="8"/>
      <c r="AD3" s="8"/>
      <c r="AE3" s="7"/>
      <c r="AF3" s="7"/>
      <c r="AG3" s="7"/>
      <c r="AH3" s="7"/>
      <c r="AI3" s="7"/>
      <c r="AJ3" s="7"/>
      <c r="AK3" s="7"/>
      <c r="AL3" s="7"/>
      <c r="AM3" s="7"/>
      <c r="AN3" s="7"/>
      <c r="AO3" s="7"/>
      <c r="AP3" s="7"/>
      <c r="AQ3" s="9"/>
    </row>
    <row r="4" spans="1:43" ht="12.75" customHeight="1">
      <c r="A4" s="11" t="s">
        <v>12</v>
      </c>
      <c r="B4" s="70">
        <v>1</v>
      </c>
      <c r="C4" s="70"/>
      <c r="D4" s="70"/>
      <c r="E4" s="70"/>
      <c r="F4" s="70"/>
      <c r="G4" s="8"/>
      <c r="H4" s="8"/>
      <c r="I4" s="8"/>
      <c r="J4" s="8"/>
      <c r="K4" s="8"/>
      <c r="L4" s="8"/>
      <c r="M4" s="8"/>
      <c r="N4" s="8"/>
      <c r="O4" s="8"/>
      <c r="P4" s="8"/>
      <c r="Q4" s="8"/>
      <c r="R4" s="8"/>
      <c r="S4" s="8"/>
      <c r="T4" s="8"/>
      <c r="U4" s="8"/>
      <c r="V4" s="8"/>
      <c r="W4" s="8"/>
      <c r="X4" s="8"/>
      <c r="Y4" s="8"/>
      <c r="Z4" s="8"/>
      <c r="AA4" s="8"/>
      <c r="AB4" s="8"/>
      <c r="AC4" s="8"/>
      <c r="AD4" s="8"/>
      <c r="AE4" s="7"/>
      <c r="AF4" s="7"/>
      <c r="AG4" s="7"/>
      <c r="AH4" s="7"/>
      <c r="AI4" s="7"/>
      <c r="AJ4" s="7"/>
      <c r="AK4" s="7"/>
      <c r="AL4" s="7"/>
      <c r="AM4" s="7"/>
      <c r="AN4" s="8"/>
      <c r="AO4" s="7"/>
      <c r="AP4" s="7"/>
      <c r="AQ4" s="9"/>
    </row>
    <row r="5" spans="1:43" ht="12.7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69"/>
      <c r="AH5" s="69"/>
      <c r="AI5" s="69"/>
      <c r="AJ5" s="69"/>
      <c r="AK5" s="69"/>
      <c r="AL5" s="69"/>
      <c r="AM5" s="69"/>
      <c r="AN5" s="73"/>
      <c r="AO5" s="73"/>
      <c r="AP5" s="7"/>
      <c r="AQ5" s="9"/>
    </row>
    <row r="6" spans="1:43" ht="13.5" thickBo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9"/>
      <c r="AO6" s="89"/>
      <c r="AP6" s="12"/>
      <c r="AQ6" s="13"/>
    </row>
    <row r="7" spans="6:30" ht="13.5" thickTop="1">
      <c r="F7" s="14"/>
      <c r="G7" s="14"/>
      <c r="H7" s="14"/>
      <c r="I7" s="14"/>
      <c r="J7" s="14"/>
      <c r="K7" s="14"/>
      <c r="L7" s="14"/>
      <c r="M7" s="14"/>
      <c r="N7" s="14"/>
      <c r="O7" s="14"/>
      <c r="P7" s="14"/>
      <c r="Q7" s="14"/>
      <c r="R7" s="14"/>
      <c r="S7" s="14"/>
      <c r="T7" s="14"/>
      <c r="U7" s="14"/>
      <c r="V7" s="14"/>
      <c r="W7" s="14"/>
      <c r="X7" s="14"/>
      <c r="Y7" s="14"/>
      <c r="Z7" s="14"/>
      <c r="AA7" s="14"/>
      <c r="AB7" s="14"/>
      <c r="AC7" s="14"/>
      <c r="AD7" s="14"/>
    </row>
    <row r="8" spans="1:47" ht="12.7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4"/>
      <c r="AS8" s="14"/>
      <c r="AT8" s="14"/>
      <c r="AU8" s="14"/>
    </row>
    <row r="9" spans="1:43" ht="18">
      <c r="A9" s="16" t="s">
        <v>13</v>
      </c>
      <c r="F9" s="14"/>
      <c r="G9" s="14"/>
      <c r="H9" s="14"/>
      <c r="I9" s="14"/>
      <c r="J9" s="14"/>
      <c r="K9" s="14"/>
      <c r="L9" s="14"/>
      <c r="M9" s="14"/>
      <c r="N9" s="14"/>
      <c r="O9" s="14"/>
      <c r="P9" s="14"/>
      <c r="Q9" s="14"/>
      <c r="R9" s="14"/>
      <c r="S9" s="14"/>
      <c r="T9" s="14"/>
      <c r="U9" s="14"/>
      <c r="V9" s="14"/>
      <c r="W9" s="14"/>
      <c r="X9" s="14"/>
      <c r="Y9" s="14"/>
      <c r="Z9" s="14"/>
      <c r="AA9" s="14"/>
      <c r="AB9" s="14"/>
      <c r="AC9" s="14"/>
      <c r="AD9" s="14"/>
      <c r="AK9" s="94" t="s">
        <v>14</v>
      </c>
      <c r="AL9" s="95"/>
      <c r="AM9" s="95"/>
      <c r="AN9" s="95"/>
      <c r="AO9" s="95"/>
      <c r="AP9" s="95"/>
      <c r="AQ9" s="17"/>
    </row>
    <row r="10" ht="12.75"/>
    <row r="11" spans="1:41" ht="12.75">
      <c r="A11" s="93" t="s">
        <v>15</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88">
        <v>2.5</v>
      </c>
      <c r="AO11" s="88"/>
    </row>
    <row r="12" spans="6:30" ht="13.5" thickBot="1">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43" ht="12.75">
      <c r="A13" s="18" t="s">
        <v>0</v>
      </c>
      <c r="B13" s="80" t="s">
        <v>1</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c r="AF13" s="20" t="s">
        <v>4</v>
      </c>
      <c r="AG13" s="19" t="s">
        <v>6</v>
      </c>
      <c r="AH13" s="21" t="s">
        <v>7</v>
      </c>
      <c r="AI13" s="22" t="s">
        <v>4</v>
      </c>
      <c r="AJ13" s="23" t="s">
        <v>4</v>
      </c>
      <c r="AK13" s="24" t="s">
        <v>6</v>
      </c>
      <c r="AL13" s="25" t="s">
        <v>7</v>
      </c>
      <c r="AM13" s="26" t="s">
        <v>4</v>
      </c>
      <c r="AN13" s="27" t="s">
        <v>4</v>
      </c>
      <c r="AO13" s="28" t="s">
        <v>6</v>
      </c>
      <c r="AP13" s="29" t="s">
        <v>7</v>
      </c>
      <c r="AQ13" s="30" t="s">
        <v>4</v>
      </c>
    </row>
    <row r="14" spans="1:43" ht="12.75">
      <c r="A14" s="31"/>
      <c r="B14" s="68">
        <v>3</v>
      </c>
      <c r="C14" s="68"/>
      <c r="D14" s="68">
        <v>4</v>
      </c>
      <c r="E14" s="68"/>
      <c r="F14" s="68">
        <v>5</v>
      </c>
      <c r="G14" s="68"/>
      <c r="H14" s="68">
        <v>6</v>
      </c>
      <c r="I14" s="68"/>
      <c r="J14" s="68">
        <v>7</v>
      </c>
      <c r="K14" s="68"/>
      <c r="L14" s="68">
        <v>8</v>
      </c>
      <c r="M14" s="68"/>
      <c r="N14" s="68">
        <v>9</v>
      </c>
      <c r="O14" s="68"/>
      <c r="P14" s="68">
        <v>10</v>
      </c>
      <c r="Q14" s="68"/>
      <c r="R14" s="68">
        <v>11</v>
      </c>
      <c r="S14" s="68"/>
      <c r="T14" s="68">
        <v>12</v>
      </c>
      <c r="U14" s="68"/>
      <c r="V14" s="68">
        <v>13</v>
      </c>
      <c r="W14" s="68"/>
      <c r="X14" s="68">
        <v>14</v>
      </c>
      <c r="Y14" s="68"/>
      <c r="Z14" s="68">
        <v>15</v>
      </c>
      <c r="AA14" s="68"/>
      <c r="AB14" s="68">
        <v>16</v>
      </c>
      <c r="AC14" s="68"/>
      <c r="AD14" s="68">
        <v>17</v>
      </c>
      <c r="AE14" s="87"/>
      <c r="AF14" s="34"/>
      <c r="AG14" s="35"/>
      <c r="AH14" s="36"/>
      <c r="AI14" s="37"/>
      <c r="AJ14" s="38"/>
      <c r="AK14" s="39"/>
      <c r="AL14" s="39"/>
      <c r="AM14" s="40"/>
      <c r="AN14" s="41"/>
      <c r="AO14" s="42"/>
      <c r="AP14" s="42"/>
      <c r="AQ14" s="43"/>
    </row>
    <row r="15" spans="1:43" ht="12.75">
      <c r="A15" s="31"/>
      <c r="B15" s="32" t="s">
        <v>8</v>
      </c>
      <c r="C15" s="32" t="s">
        <v>9</v>
      </c>
      <c r="D15" s="32" t="s">
        <v>8</v>
      </c>
      <c r="E15" s="32" t="s">
        <v>9</v>
      </c>
      <c r="F15" s="32" t="s">
        <v>8</v>
      </c>
      <c r="G15" s="32" t="s">
        <v>9</v>
      </c>
      <c r="H15" s="32" t="s">
        <v>8</v>
      </c>
      <c r="I15" s="32" t="s">
        <v>9</v>
      </c>
      <c r="J15" s="32" t="s">
        <v>8</v>
      </c>
      <c r="K15" s="32" t="s">
        <v>9</v>
      </c>
      <c r="L15" s="32" t="s">
        <v>8</v>
      </c>
      <c r="M15" s="32" t="s">
        <v>9</v>
      </c>
      <c r="N15" s="32" t="s">
        <v>8</v>
      </c>
      <c r="O15" s="32" t="s">
        <v>9</v>
      </c>
      <c r="P15" s="32" t="s">
        <v>8</v>
      </c>
      <c r="Q15" s="32" t="s">
        <v>9</v>
      </c>
      <c r="R15" s="32" t="s">
        <v>8</v>
      </c>
      <c r="S15" s="32" t="s">
        <v>9</v>
      </c>
      <c r="T15" s="32" t="s">
        <v>8</v>
      </c>
      <c r="U15" s="32" t="s">
        <v>9</v>
      </c>
      <c r="V15" s="32" t="s">
        <v>8</v>
      </c>
      <c r="W15" s="32" t="s">
        <v>9</v>
      </c>
      <c r="X15" s="32" t="s">
        <v>8</v>
      </c>
      <c r="Y15" s="32" t="s">
        <v>9</v>
      </c>
      <c r="Z15" s="32" t="s">
        <v>8</v>
      </c>
      <c r="AA15" s="32" t="s">
        <v>9</v>
      </c>
      <c r="AB15" s="32" t="s">
        <v>8</v>
      </c>
      <c r="AC15" s="32" t="s">
        <v>9</v>
      </c>
      <c r="AD15" s="32" t="s">
        <v>8</v>
      </c>
      <c r="AE15" s="33" t="s">
        <v>9</v>
      </c>
      <c r="AF15" s="34"/>
      <c r="AG15" s="35"/>
      <c r="AH15" s="36"/>
      <c r="AI15" s="37"/>
      <c r="AJ15" s="77" t="s">
        <v>16</v>
      </c>
      <c r="AK15" s="78"/>
      <c r="AL15" s="78"/>
      <c r="AM15" s="79"/>
      <c r="AN15" s="74" t="s">
        <v>17</v>
      </c>
      <c r="AO15" s="75"/>
      <c r="AP15" s="75"/>
      <c r="AQ15" s="76"/>
    </row>
    <row r="16" spans="1:43" ht="12.75">
      <c r="A16" s="31" t="s">
        <v>18</v>
      </c>
      <c r="B16" s="44">
        <v>0</v>
      </c>
      <c r="C16" s="44"/>
      <c r="D16" s="44">
        <v>0</v>
      </c>
      <c r="E16" s="44"/>
      <c r="F16" s="44">
        <v>0</v>
      </c>
      <c r="G16" s="44"/>
      <c r="H16" s="44">
        <v>0</v>
      </c>
      <c r="I16" s="44"/>
      <c r="J16" s="44">
        <v>0</v>
      </c>
      <c r="K16" s="44"/>
      <c r="L16" s="44">
        <v>0</v>
      </c>
      <c r="M16" s="44"/>
      <c r="N16" s="44">
        <v>0</v>
      </c>
      <c r="O16" s="44"/>
      <c r="P16" s="44">
        <v>0</v>
      </c>
      <c r="Q16" s="44"/>
      <c r="R16" s="44">
        <v>0</v>
      </c>
      <c r="S16" s="44"/>
      <c r="T16" s="44">
        <v>5</v>
      </c>
      <c r="U16" s="44"/>
      <c r="V16" s="44">
        <v>1</v>
      </c>
      <c r="W16" s="44"/>
      <c r="X16" s="44">
        <v>14</v>
      </c>
      <c r="Y16" s="44"/>
      <c r="Z16" s="44">
        <v>6</v>
      </c>
      <c r="AA16" s="44"/>
      <c r="AB16" s="44">
        <v>7</v>
      </c>
      <c r="AC16" s="44"/>
      <c r="AD16" s="44">
        <v>6</v>
      </c>
      <c r="AE16" s="44"/>
      <c r="AF16" s="31">
        <f aca="true" t="shared" si="0" ref="AF16:AF21">SUM(B16:AE16)</f>
        <v>39</v>
      </c>
      <c r="AG16" s="45">
        <f aca="true" t="shared" si="1" ref="AG16:AG21">AF16*100/SUM($AF$16:$AF$21)</f>
        <v>19.597989949748744</v>
      </c>
      <c r="AH16" s="46">
        <f aca="true" t="shared" si="2" ref="AH16:AH21">IF(AG16&lt;$AN$11,AF16,0)</f>
        <v>0</v>
      </c>
      <c r="AI16" s="47">
        <f aca="true" t="shared" si="3" ref="AI16:AI21">IF(AG16&lt;=$AN$11,0,AF16)</f>
        <v>39</v>
      </c>
      <c r="AJ16" s="48">
        <f aca="true" t="shared" si="4" ref="AJ16:AJ21">B16+D16+F16+AD16+H16+J16+L16+N16+P16+R16+T16+V16+X16+Z16+AB16</f>
        <v>39</v>
      </c>
      <c r="AK16" s="49">
        <f aca="true" t="shared" si="5" ref="AK16:AK21">AJ16*100/SUM($AJ$16:$AJ$21)</f>
        <v>19.597989949748744</v>
      </c>
      <c r="AL16" s="50">
        <f aca="true" t="shared" si="6" ref="AL16:AL21">IF(AK16&lt;$AN$11,AJ16,0)</f>
        <v>0</v>
      </c>
      <c r="AM16" s="51">
        <f aca="true" t="shared" si="7" ref="AM16:AM21">IF(AK16&lt;=$AN$11,0,AJ16)</f>
        <v>39</v>
      </c>
      <c r="AN16" s="52"/>
      <c r="AO16" s="53"/>
      <c r="AP16" s="54"/>
      <c r="AQ16" s="55"/>
    </row>
    <row r="17" spans="1:43" ht="12.75">
      <c r="A17" s="31" t="s">
        <v>19</v>
      </c>
      <c r="B17" s="44">
        <v>0</v>
      </c>
      <c r="C17" s="44"/>
      <c r="D17" s="44">
        <v>0</v>
      </c>
      <c r="E17" s="44"/>
      <c r="F17" s="44">
        <v>0</v>
      </c>
      <c r="G17" s="44"/>
      <c r="H17" s="44">
        <v>0</v>
      </c>
      <c r="I17" s="44"/>
      <c r="J17" s="44">
        <v>0</v>
      </c>
      <c r="K17" s="44"/>
      <c r="L17" s="44">
        <v>0</v>
      </c>
      <c r="M17" s="44"/>
      <c r="N17" s="44">
        <v>0</v>
      </c>
      <c r="O17" s="44"/>
      <c r="P17" s="44">
        <v>0</v>
      </c>
      <c r="Q17" s="44"/>
      <c r="R17" s="44">
        <v>0</v>
      </c>
      <c r="S17" s="44"/>
      <c r="T17" s="44">
        <v>3</v>
      </c>
      <c r="U17" s="44"/>
      <c r="V17" s="44">
        <v>1</v>
      </c>
      <c r="W17" s="44"/>
      <c r="X17" s="44">
        <v>8</v>
      </c>
      <c r="Y17" s="44"/>
      <c r="Z17" s="44">
        <v>9</v>
      </c>
      <c r="AA17" s="44"/>
      <c r="AB17" s="44">
        <v>2</v>
      </c>
      <c r="AC17" s="44"/>
      <c r="AD17" s="44">
        <v>5</v>
      </c>
      <c r="AE17" s="44"/>
      <c r="AF17" s="31">
        <f t="shared" si="0"/>
        <v>28</v>
      </c>
      <c r="AG17" s="45">
        <f t="shared" si="1"/>
        <v>14.07035175879397</v>
      </c>
      <c r="AH17" s="46">
        <f t="shared" si="2"/>
        <v>0</v>
      </c>
      <c r="AI17" s="47">
        <f t="shared" si="3"/>
        <v>28</v>
      </c>
      <c r="AJ17" s="48">
        <f t="shared" si="4"/>
        <v>28</v>
      </c>
      <c r="AK17" s="49">
        <f t="shared" si="5"/>
        <v>14.07035175879397</v>
      </c>
      <c r="AL17" s="50">
        <f t="shared" si="6"/>
        <v>0</v>
      </c>
      <c r="AM17" s="51">
        <f t="shared" si="7"/>
        <v>28</v>
      </c>
      <c r="AN17" s="52"/>
      <c r="AO17" s="53"/>
      <c r="AP17" s="54"/>
      <c r="AQ17" s="55"/>
    </row>
    <row r="18" spans="1:43" ht="12.75">
      <c r="A18" s="31" t="s">
        <v>20</v>
      </c>
      <c r="B18" s="44">
        <v>0</v>
      </c>
      <c r="C18" s="44"/>
      <c r="D18" s="44">
        <v>0</v>
      </c>
      <c r="E18" s="44"/>
      <c r="F18" s="44">
        <v>0</v>
      </c>
      <c r="G18" s="44"/>
      <c r="H18" s="44">
        <v>0</v>
      </c>
      <c r="I18" s="44"/>
      <c r="J18" s="44">
        <v>0</v>
      </c>
      <c r="K18" s="44"/>
      <c r="L18" s="44">
        <v>0</v>
      </c>
      <c r="M18" s="44"/>
      <c r="N18" s="44">
        <v>0</v>
      </c>
      <c r="O18" s="44"/>
      <c r="P18" s="44">
        <v>0</v>
      </c>
      <c r="Q18" s="44"/>
      <c r="R18" s="44">
        <v>0</v>
      </c>
      <c r="S18" s="44"/>
      <c r="T18" s="44">
        <v>5</v>
      </c>
      <c r="U18" s="44"/>
      <c r="V18" s="44">
        <v>7</v>
      </c>
      <c r="W18" s="44"/>
      <c r="X18" s="44">
        <v>6</v>
      </c>
      <c r="Y18" s="44"/>
      <c r="Z18" s="44">
        <v>19</v>
      </c>
      <c r="AA18" s="44"/>
      <c r="AB18" s="44">
        <v>16</v>
      </c>
      <c r="AC18" s="44"/>
      <c r="AD18" s="44">
        <v>14</v>
      </c>
      <c r="AE18" s="44"/>
      <c r="AF18" s="31">
        <f t="shared" si="0"/>
        <v>67</v>
      </c>
      <c r="AG18" s="45">
        <f t="shared" si="1"/>
        <v>33.66834170854271</v>
      </c>
      <c r="AH18" s="46">
        <f t="shared" si="2"/>
        <v>0</v>
      </c>
      <c r="AI18" s="47">
        <f t="shared" si="3"/>
        <v>67</v>
      </c>
      <c r="AJ18" s="48">
        <f t="shared" si="4"/>
        <v>67</v>
      </c>
      <c r="AK18" s="49">
        <f t="shared" si="5"/>
        <v>33.66834170854271</v>
      </c>
      <c r="AL18" s="50">
        <f t="shared" si="6"/>
        <v>0</v>
      </c>
      <c r="AM18" s="51">
        <f t="shared" si="7"/>
        <v>67</v>
      </c>
      <c r="AN18" s="52"/>
      <c r="AO18" s="53"/>
      <c r="AP18" s="54"/>
      <c r="AQ18" s="55"/>
    </row>
    <row r="19" spans="1:43" ht="12.75">
      <c r="A19" s="31" t="s">
        <v>40</v>
      </c>
      <c r="B19" s="44">
        <v>0</v>
      </c>
      <c r="C19" s="44"/>
      <c r="D19" s="44">
        <v>0</v>
      </c>
      <c r="E19" s="44"/>
      <c r="F19" s="44">
        <v>0</v>
      </c>
      <c r="G19" s="44"/>
      <c r="H19" s="44">
        <v>0</v>
      </c>
      <c r="I19" s="44"/>
      <c r="J19" s="44">
        <v>0</v>
      </c>
      <c r="K19" s="44"/>
      <c r="L19" s="44">
        <v>0</v>
      </c>
      <c r="M19" s="44"/>
      <c r="N19" s="44">
        <v>0</v>
      </c>
      <c r="O19" s="44"/>
      <c r="P19" s="44">
        <v>0</v>
      </c>
      <c r="Q19" s="44"/>
      <c r="R19" s="44">
        <v>1</v>
      </c>
      <c r="S19" s="44"/>
      <c r="T19" s="44">
        <v>2</v>
      </c>
      <c r="U19" s="44"/>
      <c r="V19" s="44">
        <v>1</v>
      </c>
      <c r="W19" s="44"/>
      <c r="X19" s="44">
        <v>7</v>
      </c>
      <c r="Y19" s="44"/>
      <c r="Z19" s="44">
        <v>8</v>
      </c>
      <c r="AA19" s="44"/>
      <c r="AB19" s="44">
        <v>4</v>
      </c>
      <c r="AC19" s="44"/>
      <c r="AD19" s="44">
        <v>10</v>
      </c>
      <c r="AE19" s="44"/>
      <c r="AF19" s="31">
        <f t="shared" si="0"/>
        <v>33</v>
      </c>
      <c r="AG19" s="45">
        <f t="shared" si="1"/>
        <v>16.582914572864322</v>
      </c>
      <c r="AH19" s="46">
        <f t="shared" si="2"/>
        <v>0</v>
      </c>
      <c r="AI19" s="47">
        <f t="shared" si="3"/>
        <v>33</v>
      </c>
      <c r="AJ19" s="48">
        <f t="shared" si="4"/>
        <v>33</v>
      </c>
      <c r="AK19" s="49">
        <f t="shared" si="5"/>
        <v>16.582914572864322</v>
      </c>
      <c r="AL19" s="50">
        <f t="shared" si="6"/>
        <v>0</v>
      </c>
      <c r="AM19" s="51">
        <f t="shared" si="7"/>
        <v>33</v>
      </c>
      <c r="AN19" s="52"/>
      <c r="AO19" s="53"/>
      <c r="AP19" s="54"/>
      <c r="AQ19" s="55"/>
    </row>
    <row r="20" spans="1:43" ht="12.75">
      <c r="A20" s="31" t="s">
        <v>21</v>
      </c>
      <c r="B20" s="44">
        <v>0</v>
      </c>
      <c r="C20" s="44"/>
      <c r="D20" s="44">
        <v>0</v>
      </c>
      <c r="E20" s="44"/>
      <c r="F20" s="44">
        <v>0</v>
      </c>
      <c r="G20" s="44"/>
      <c r="H20" s="44">
        <v>0</v>
      </c>
      <c r="I20" s="44"/>
      <c r="J20" s="44">
        <v>0</v>
      </c>
      <c r="K20" s="44"/>
      <c r="L20" s="44">
        <v>0</v>
      </c>
      <c r="M20" s="44"/>
      <c r="N20" s="44">
        <v>0</v>
      </c>
      <c r="O20" s="44"/>
      <c r="P20" s="44">
        <v>0</v>
      </c>
      <c r="Q20" s="44"/>
      <c r="R20" s="44">
        <v>0</v>
      </c>
      <c r="S20" s="44"/>
      <c r="T20" s="44">
        <v>3</v>
      </c>
      <c r="U20" s="44"/>
      <c r="V20" s="44">
        <v>1</v>
      </c>
      <c r="W20" s="44"/>
      <c r="X20" s="44">
        <v>2</v>
      </c>
      <c r="Y20" s="44"/>
      <c r="Z20" s="44">
        <v>4</v>
      </c>
      <c r="AA20" s="44"/>
      <c r="AB20" s="44">
        <v>3</v>
      </c>
      <c r="AC20" s="44"/>
      <c r="AD20" s="44">
        <v>3</v>
      </c>
      <c r="AE20" s="44"/>
      <c r="AF20" s="31">
        <f t="shared" si="0"/>
        <v>16</v>
      </c>
      <c r="AG20" s="45">
        <f t="shared" si="1"/>
        <v>8.040201005025125</v>
      </c>
      <c r="AH20" s="46">
        <f t="shared" si="2"/>
        <v>0</v>
      </c>
      <c r="AI20" s="47">
        <f t="shared" si="3"/>
        <v>16</v>
      </c>
      <c r="AJ20" s="48">
        <f t="shared" si="4"/>
        <v>16</v>
      </c>
      <c r="AK20" s="49">
        <f t="shared" si="5"/>
        <v>8.040201005025125</v>
      </c>
      <c r="AL20" s="50">
        <f t="shared" si="6"/>
        <v>0</v>
      </c>
      <c r="AM20" s="51">
        <f t="shared" si="7"/>
        <v>16</v>
      </c>
      <c r="AN20" s="52"/>
      <c r="AO20" s="53"/>
      <c r="AP20" s="54"/>
      <c r="AQ20" s="55"/>
    </row>
    <row r="21" spans="1:43" ht="12.75">
      <c r="A21" s="31" t="s">
        <v>22</v>
      </c>
      <c r="B21" s="44">
        <v>0</v>
      </c>
      <c r="C21" s="44"/>
      <c r="D21" s="44">
        <v>0</v>
      </c>
      <c r="E21" s="44"/>
      <c r="F21" s="44">
        <v>0</v>
      </c>
      <c r="G21" s="44"/>
      <c r="H21" s="44">
        <v>0</v>
      </c>
      <c r="I21" s="44"/>
      <c r="J21" s="44">
        <v>0</v>
      </c>
      <c r="K21" s="44"/>
      <c r="L21" s="44">
        <v>0</v>
      </c>
      <c r="M21" s="44"/>
      <c r="N21" s="44">
        <v>0</v>
      </c>
      <c r="O21" s="44"/>
      <c r="P21" s="44">
        <v>0</v>
      </c>
      <c r="Q21" s="44"/>
      <c r="R21" s="44">
        <v>0</v>
      </c>
      <c r="S21" s="44"/>
      <c r="T21" s="44">
        <v>0</v>
      </c>
      <c r="U21" s="44"/>
      <c r="V21" s="44">
        <v>0</v>
      </c>
      <c r="W21" s="44"/>
      <c r="X21" s="44">
        <v>4</v>
      </c>
      <c r="Y21" s="44"/>
      <c r="Z21" s="44">
        <v>7</v>
      </c>
      <c r="AA21" s="44"/>
      <c r="AB21" s="44">
        <v>3</v>
      </c>
      <c r="AC21" s="44"/>
      <c r="AD21" s="44">
        <v>2</v>
      </c>
      <c r="AE21" s="44"/>
      <c r="AF21" s="31">
        <f t="shared" si="0"/>
        <v>16</v>
      </c>
      <c r="AG21" s="45">
        <f t="shared" si="1"/>
        <v>8.040201005025125</v>
      </c>
      <c r="AH21" s="46">
        <f t="shared" si="2"/>
        <v>0</v>
      </c>
      <c r="AI21" s="47">
        <f t="shared" si="3"/>
        <v>16</v>
      </c>
      <c r="AJ21" s="48">
        <f t="shared" si="4"/>
        <v>16</v>
      </c>
      <c r="AK21" s="49">
        <f t="shared" si="5"/>
        <v>8.040201005025125</v>
      </c>
      <c r="AL21" s="50">
        <f t="shared" si="6"/>
        <v>0</v>
      </c>
      <c r="AM21" s="51">
        <f t="shared" si="7"/>
        <v>16</v>
      </c>
      <c r="AN21" s="52"/>
      <c r="AO21" s="53"/>
      <c r="AP21" s="54"/>
      <c r="AQ21" s="55"/>
    </row>
    <row r="22" spans="1:43" ht="24" customHeight="1" thickBot="1">
      <c r="A22" s="56" t="s">
        <v>5</v>
      </c>
      <c r="B22" s="85" t="s">
        <v>23</v>
      </c>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F22" s="57"/>
      <c r="AG22" s="58"/>
      <c r="AH22" s="58"/>
      <c r="AI22" s="59">
        <f>SUM(AH16:AH21)</f>
        <v>0</v>
      </c>
      <c r="AJ22" s="60"/>
      <c r="AK22" s="61"/>
      <c r="AL22" s="61"/>
      <c r="AM22" s="59">
        <f>SUM(AL16:AL21)</f>
        <v>0</v>
      </c>
      <c r="AN22" s="60"/>
      <c r="AO22" s="61"/>
      <c r="AP22" s="61"/>
      <c r="AQ22" s="59">
        <f>SUM(AP16:AP21)</f>
        <v>0</v>
      </c>
    </row>
    <row r="23" spans="1:43" ht="12.7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62"/>
      <c r="AI23" s="62"/>
      <c r="AJ23" s="62"/>
      <c r="AK23" s="62"/>
      <c r="AL23" s="62"/>
      <c r="AM23" s="62"/>
      <c r="AN23" s="62"/>
      <c r="AO23" s="62"/>
      <c r="AP23" s="62"/>
      <c r="AQ23" s="7"/>
    </row>
    <row r="24" spans="1:6" ht="12.75">
      <c r="A24" s="10" t="s">
        <v>3</v>
      </c>
      <c r="E24" s="82"/>
      <c r="F24" s="82"/>
    </row>
    <row r="25" spans="5:6" ht="12.75">
      <c r="E25" s="63"/>
      <c r="F25" s="63"/>
    </row>
    <row r="26" spans="5:6" ht="12.75">
      <c r="E26" s="63"/>
      <c r="F26" s="63"/>
    </row>
    <row r="27" spans="5:6" ht="12.75">
      <c r="E27" s="63"/>
      <c r="F27" s="63"/>
    </row>
    <row r="28" spans="5:6" ht="12.75">
      <c r="E28" s="63"/>
      <c r="F28" s="63"/>
    </row>
    <row r="29" spans="5:6" ht="12.75">
      <c r="E29" s="63"/>
      <c r="F29" s="63"/>
    </row>
    <row r="30" spans="5:6" ht="12.75">
      <c r="E30" s="63"/>
      <c r="F30" s="63"/>
    </row>
    <row r="31" spans="5:6" ht="12.75">
      <c r="E31" s="63"/>
      <c r="F31" s="63"/>
    </row>
    <row r="32" spans="5:6" ht="12.75">
      <c r="E32" s="63"/>
      <c r="F32" s="63"/>
    </row>
    <row r="33" spans="5:6" ht="12.75">
      <c r="E33" s="63"/>
      <c r="F33" s="63"/>
    </row>
    <row r="34" spans="5:6" ht="12.75">
      <c r="E34" s="63"/>
      <c r="F34" s="63"/>
    </row>
    <row r="35" spans="5:6" ht="12.75">
      <c r="E35" s="63"/>
      <c r="F35" s="63"/>
    </row>
    <row r="36" spans="5:6" ht="12.75">
      <c r="E36" s="63"/>
      <c r="F36" s="63"/>
    </row>
    <row r="37" spans="5:6" ht="12.75">
      <c r="E37" s="63"/>
      <c r="F37" s="63"/>
    </row>
    <row r="38" spans="5:6" ht="12.75">
      <c r="E38" s="63"/>
      <c r="F38" s="63"/>
    </row>
    <row r="39" spans="5:6" ht="12.75">
      <c r="E39" s="63"/>
      <c r="F39" s="63"/>
    </row>
    <row r="40" spans="5:6" ht="12.75">
      <c r="E40" s="63"/>
      <c r="F40" s="63"/>
    </row>
    <row r="41" spans="5:6" ht="12.75">
      <c r="E41" s="63"/>
      <c r="F41" s="63"/>
    </row>
    <row r="42" spans="5:6" ht="12.75">
      <c r="E42" s="63"/>
      <c r="F42" s="63"/>
    </row>
    <row r="43" spans="5:6" ht="12.75">
      <c r="E43" s="63"/>
      <c r="F43" s="63"/>
    </row>
    <row r="44" spans="5:6" ht="13.5" thickBot="1">
      <c r="E44" s="63"/>
      <c r="F44" s="63"/>
    </row>
    <row r="45" spans="1:43" s="5" customFormat="1" ht="16.5" thickTop="1">
      <c r="A45" s="66"/>
      <c r="B45" s="71"/>
      <c r="C45" s="72"/>
      <c r="D45" s="72"/>
      <c r="E45" s="72"/>
      <c r="F45" s="72"/>
      <c r="G45" s="2"/>
      <c r="H45" s="2"/>
      <c r="I45" s="2"/>
      <c r="J45" s="2"/>
      <c r="K45" s="2"/>
      <c r="L45" s="64" t="s">
        <v>36</v>
      </c>
      <c r="M45" s="2"/>
      <c r="N45" s="2"/>
      <c r="O45" s="2"/>
      <c r="P45" s="2"/>
      <c r="Q45" s="2"/>
      <c r="R45" s="2"/>
      <c r="S45" s="2"/>
      <c r="T45" s="2"/>
      <c r="U45" s="2"/>
      <c r="V45" s="2"/>
      <c r="W45" s="2"/>
      <c r="X45" s="2"/>
      <c r="Y45" s="2"/>
      <c r="Z45" s="2"/>
      <c r="AA45" s="2"/>
      <c r="AB45" s="2"/>
      <c r="AC45" s="2"/>
      <c r="AD45" s="2"/>
      <c r="AE45" s="3"/>
      <c r="AF45" s="3"/>
      <c r="AG45" s="90" t="s">
        <v>38</v>
      </c>
      <c r="AH45" s="90"/>
      <c r="AI45" s="90"/>
      <c r="AJ45" s="90"/>
      <c r="AK45" s="90"/>
      <c r="AL45" s="90"/>
      <c r="AM45" s="90"/>
      <c r="AN45" s="90"/>
      <c r="AO45" s="3"/>
      <c r="AP45" s="3"/>
      <c r="AQ45" s="4"/>
    </row>
    <row r="46" spans="1:43" ht="12.75" customHeight="1">
      <c r="A46" s="67"/>
      <c r="B46" s="73"/>
      <c r="C46" s="73"/>
      <c r="D46" s="73"/>
      <c r="E46" s="73"/>
      <c r="F46" s="73"/>
      <c r="G46" s="1"/>
      <c r="H46" s="1"/>
      <c r="I46" s="1"/>
      <c r="J46" s="1"/>
      <c r="K46" s="1"/>
      <c r="L46" s="65" t="s">
        <v>37</v>
      </c>
      <c r="M46" s="1"/>
      <c r="N46" s="1"/>
      <c r="O46" s="1"/>
      <c r="P46" s="1"/>
      <c r="Q46" s="1"/>
      <c r="R46" s="1"/>
      <c r="S46" s="1"/>
      <c r="T46" s="1"/>
      <c r="U46" s="1"/>
      <c r="V46" s="1"/>
      <c r="W46" s="1"/>
      <c r="X46" s="1"/>
      <c r="Y46" s="1"/>
      <c r="Z46" s="1"/>
      <c r="AA46" s="1"/>
      <c r="AB46" s="1"/>
      <c r="AC46" s="1"/>
      <c r="AD46" s="1"/>
      <c r="AE46" s="7"/>
      <c r="AF46" s="7"/>
      <c r="AG46" s="7"/>
      <c r="AH46" s="7"/>
      <c r="AI46" s="7"/>
      <c r="AJ46" s="7"/>
      <c r="AK46" s="7"/>
      <c r="AL46" s="7"/>
      <c r="AM46" s="91">
        <f>AM2</f>
        <v>201</v>
      </c>
      <c r="AN46" s="91"/>
      <c r="AO46" s="8"/>
      <c r="AP46" s="8"/>
      <c r="AQ46" s="9"/>
    </row>
    <row r="47" spans="1:43" ht="12.75" customHeight="1">
      <c r="A47" s="6" t="s">
        <v>10</v>
      </c>
      <c r="B47" s="69" t="s">
        <v>11</v>
      </c>
      <c r="C47" s="69"/>
      <c r="D47" s="69"/>
      <c r="E47" s="69"/>
      <c r="F47" s="69"/>
      <c r="G47" s="8"/>
      <c r="H47" s="8"/>
      <c r="I47" s="8"/>
      <c r="J47" s="8"/>
      <c r="K47" s="8"/>
      <c r="L47" s="8"/>
      <c r="M47" s="8"/>
      <c r="N47" s="8"/>
      <c r="O47" s="8"/>
      <c r="P47" s="8"/>
      <c r="Q47" s="8"/>
      <c r="R47" s="8"/>
      <c r="S47" s="8"/>
      <c r="T47" s="8"/>
      <c r="U47" s="8"/>
      <c r="V47" s="8"/>
      <c r="W47" s="8"/>
      <c r="X47" s="8"/>
      <c r="Y47" s="8"/>
      <c r="Z47" s="8"/>
      <c r="AA47" s="8"/>
      <c r="AB47" s="8"/>
      <c r="AC47" s="8"/>
      <c r="AD47" s="8"/>
      <c r="AE47" s="7"/>
      <c r="AF47" s="7"/>
      <c r="AG47" s="7"/>
      <c r="AH47" s="7"/>
      <c r="AI47" s="7"/>
      <c r="AJ47" s="7"/>
      <c r="AK47" s="7"/>
      <c r="AL47" s="7"/>
      <c r="AM47" s="7"/>
      <c r="AN47" s="7"/>
      <c r="AO47" s="7"/>
      <c r="AP47" s="7"/>
      <c r="AQ47" s="9"/>
    </row>
    <row r="48" spans="1:43" ht="12.75" customHeight="1">
      <c r="A48" s="11" t="s">
        <v>12</v>
      </c>
      <c r="B48" s="70">
        <v>1</v>
      </c>
      <c r="C48" s="70"/>
      <c r="D48" s="70"/>
      <c r="E48" s="70"/>
      <c r="F48" s="70"/>
      <c r="G48" s="8"/>
      <c r="H48" s="8"/>
      <c r="I48" s="8"/>
      <c r="J48" s="8"/>
      <c r="K48" s="8"/>
      <c r="L48" s="8"/>
      <c r="M48" s="8"/>
      <c r="N48" s="8"/>
      <c r="O48" s="8"/>
      <c r="P48" s="8"/>
      <c r="Q48" s="8"/>
      <c r="R48" s="8"/>
      <c r="S48" s="8"/>
      <c r="T48" s="8"/>
      <c r="U48" s="8"/>
      <c r="V48" s="8"/>
      <c r="W48" s="8"/>
      <c r="X48" s="8"/>
      <c r="Y48" s="8"/>
      <c r="Z48" s="8"/>
      <c r="AA48" s="8"/>
      <c r="AB48" s="8"/>
      <c r="AC48" s="8"/>
      <c r="AD48" s="8"/>
      <c r="AE48" s="7"/>
      <c r="AF48" s="7"/>
      <c r="AG48" s="7"/>
      <c r="AH48" s="7"/>
      <c r="AI48" s="7"/>
      <c r="AJ48" s="7"/>
      <c r="AK48" s="7"/>
      <c r="AL48" s="7"/>
      <c r="AM48" s="7"/>
      <c r="AN48" s="8"/>
      <c r="AO48" s="7"/>
      <c r="AP48" s="7"/>
      <c r="AQ48" s="9"/>
    </row>
    <row r="49" spans="1:43" ht="12.7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69"/>
      <c r="AH49" s="69"/>
      <c r="AI49" s="69"/>
      <c r="AJ49" s="69"/>
      <c r="AK49" s="69"/>
      <c r="AL49" s="69"/>
      <c r="AM49" s="69"/>
      <c r="AN49" s="73"/>
      <c r="AO49" s="73"/>
      <c r="AP49" s="7"/>
      <c r="AQ49" s="9"/>
    </row>
    <row r="50" spans="1:43" ht="13.5" thickBo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9"/>
      <c r="AO50" s="89"/>
      <c r="AP50" s="12"/>
      <c r="AQ50" s="13"/>
    </row>
    <row r="51" ht="13.5" thickTop="1"/>
    <row r="52" spans="1:47" ht="12.7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4"/>
      <c r="AS52" s="14"/>
      <c r="AT52" s="14"/>
      <c r="AU52" s="14"/>
    </row>
    <row r="53" spans="1:45" ht="18">
      <c r="A53" s="16" t="s">
        <v>24</v>
      </c>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K53" s="94" t="s">
        <v>25</v>
      </c>
      <c r="AL53" s="95"/>
      <c r="AM53" s="95"/>
      <c r="AN53" s="95"/>
      <c r="AO53" s="95"/>
      <c r="AP53" s="95"/>
      <c r="AQ53" s="44"/>
      <c r="AR53" s="14"/>
      <c r="AS53" s="14"/>
    </row>
    <row r="54" ht="12.75"/>
    <row r="55" spans="1:41" ht="12.75">
      <c r="A55" s="93" t="s">
        <v>15</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88">
        <v>5</v>
      </c>
      <c r="AO55" s="88"/>
    </row>
    <row r="56" spans="6:30" ht="13.5" thickBot="1">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row>
    <row r="57" spans="1:43" ht="12.75">
      <c r="A57" s="18" t="s">
        <v>2</v>
      </c>
      <c r="B57" s="80" t="s">
        <v>1</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1"/>
      <c r="AF57" s="20" t="s">
        <v>4</v>
      </c>
      <c r="AG57" s="19" t="s">
        <v>6</v>
      </c>
      <c r="AH57" s="21" t="s">
        <v>7</v>
      </c>
      <c r="AI57" s="22" t="s">
        <v>4</v>
      </c>
      <c r="AJ57" s="23" t="s">
        <v>4</v>
      </c>
      <c r="AK57" s="24" t="s">
        <v>6</v>
      </c>
      <c r="AL57" s="25" t="s">
        <v>7</v>
      </c>
      <c r="AM57" s="26" t="s">
        <v>4</v>
      </c>
      <c r="AN57" s="27" t="s">
        <v>4</v>
      </c>
      <c r="AO57" s="28" t="s">
        <v>6</v>
      </c>
      <c r="AP57" s="29" t="s">
        <v>7</v>
      </c>
      <c r="AQ57" s="30" t="s">
        <v>4</v>
      </c>
    </row>
    <row r="58" spans="1:43" ht="12.75">
      <c r="A58" s="31"/>
      <c r="B58" s="68">
        <v>3</v>
      </c>
      <c r="C58" s="68"/>
      <c r="D58" s="68">
        <v>4</v>
      </c>
      <c r="E58" s="68"/>
      <c r="F58" s="68">
        <v>5</v>
      </c>
      <c r="G58" s="68"/>
      <c r="H58" s="68">
        <v>6</v>
      </c>
      <c r="I58" s="68"/>
      <c r="J58" s="68">
        <v>7</v>
      </c>
      <c r="K58" s="68"/>
      <c r="L58" s="68">
        <v>8</v>
      </c>
      <c r="M58" s="68"/>
      <c r="N58" s="68">
        <v>9</v>
      </c>
      <c r="O58" s="68"/>
      <c r="P58" s="68">
        <v>10</v>
      </c>
      <c r="Q58" s="68"/>
      <c r="R58" s="68">
        <v>11</v>
      </c>
      <c r="S58" s="68"/>
      <c r="T58" s="68">
        <v>12</v>
      </c>
      <c r="U58" s="68"/>
      <c r="V58" s="68">
        <v>13</v>
      </c>
      <c r="W58" s="68"/>
      <c r="X58" s="68">
        <v>14</v>
      </c>
      <c r="Y58" s="68"/>
      <c r="Z58" s="68">
        <v>15</v>
      </c>
      <c r="AA58" s="68"/>
      <c r="AB58" s="68">
        <v>16</v>
      </c>
      <c r="AC58" s="68"/>
      <c r="AD58" s="68">
        <v>17</v>
      </c>
      <c r="AE58" s="87"/>
      <c r="AF58" s="34"/>
      <c r="AG58" s="35"/>
      <c r="AH58" s="36"/>
      <c r="AI58" s="37"/>
      <c r="AJ58" s="38"/>
      <c r="AK58" s="39"/>
      <c r="AL58" s="39"/>
      <c r="AM58" s="40"/>
      <c r="AN58" s="41"/>
      <c r="AO58" s="42"/>
      <c r="AP58" s="42"/>
      <c r="AQ58" s="43"/>
    </row>
    <row r="59" spans="1:43" ht="12.75">
      <c r="A59" s="31"/>
      <c r="B59" s="32" t="s">
        <v>8</v>
      </c>
      <c r="C59" s="32" t="s">
        <v>9</v>
      </c>
      <c r="D59" s="32" t="s">
        <v>8</v>
      </c>
      <c r="E59" s="32" t="s">
        <v>9</v>
      </c>
      <c r="F59" s="32" t="s">
        <v>8</v>
      </c>
      <c r="G59" s="32" t="s">
        <v>9</v>
      </c>
      <c r="H59" s="32" t="s">
        <v>8</v>
      </c>
      <c r="I59" s="32" t="s">
        <v>9</v>
      </c>
      <c r="J59" s="32" t="s">
        <v>8</v>
      </c>
      <c r="K59" s="32" t="s">
        <v>9</v>
      </c>
      <c r="L59" s="32" t="s">
        <v>8</v>
      </c>
      <c r="M59" s="32" t="s">
        <v>9</v>
      </c>
      <c r="N59" s="32" t="s">
        <v>8</v>
      </c>
      <c r="O59" s="32" t="s">
        <v>9</v>
      </c>
      <c r="P59" s="32" t="s">
        <v>8</v>
      </c>
      <c r="Q59" s="32" t="s">
        <v>9</v>
      </c>
      <c r="R59" s="32" t="s">
        <v>8</v>
      </c>
      <c r="S59" s="32" t="s">
        <v>9</v>
      </c>
      <c r="T59" s="32" t="s">
        <v>8</v>
      </c>
      <c r="U59" s="32" t="s">
        <v>9</v>
      </c>
      <c r="V59" s="32" t="s">
        <v>8</v>
      </c>
      <c r="W59" s="32" t="s">
        <v>9</v>
      </c>
      <c r="X59" s="32" t="s">
        <v>8</v>
      </c>
      <c r="Y59" s="32" t="s">
        <v>9</v>
      </c>
      <c r="Z59" s="32" t="s">
        <v>8</v>
      </c>
      <c r="AA59" s="32" t="s">
        <v>9</v>
      </c>
      <c r="AB59" s="32" t="s">
        <v>8</v>
      </c>
      <c r="AC59" s="32" t="s">
        <v>9</v>
      </c>
      <c r="AD59" s="32" t="s">
        <v>8</v>
      </c>
      <c r="AE59" s="33" t="s">
        <v>9</v>
      </c>
      <c r="AF59" s="34"/>
      <c r="AG59" s="35"/>
      <c r="AH59" s="36"/>
      <c r="AI59" s="37"/>
      <c r="AJ59" s="77" t="s">
        <v>16</v>
      </c>
      <c r="AK59" s="78"/>
      <c r="AL59" s="78"/>
      <c r="AM59" s="79"/>
      <c r="AN59" s="74" t="s">
        <v>17</v>
      </c>
      <c r="AO59" s="75"/>
      <c r="AP59" s="75"/>
      <c r="AQ59" s="76"/>
    </row>
    <row r="60" spans="1:43" ht="12.75">
      <c r="A60" s="31" t="s">
        <v>26</v>
      </c>
      <c r="B60" s="44">
        <v>0</v>
      </c>
      <c r="C60" s="44"/>
      <c r="D60" s="44">
        <v>0</v>
      </c>
      <c r="E60" s="44"/>
      <c r="F60" s="44">
        <v>0</v>
      </c>
      <c r="G60" s="44"/>
      <c r="H60" s="44">
        <v>0</v>
      </c>
      <c r="I60" s="44"/>
      <c r="J60" s="44">
        <v>0</v>
      </c>
      <c r="K60" s="44"/>
      <c r="L60" s="44">
        <v>0</v>
      </c>
      <c r="M60" s="44"/>
      <c r="N60" s="44">
        <v>0</v>
      </c>
      <c r="O60" s="44"/>
      <c r="P60" s="44">
        <v>0</v>
      </c>
      <c r="Q60" s="44"/>
      <c r="R60" s="44">
        <v>0</v>
      </c>
      <c r="S60" s="44"/>
      <c r="T60" s="44">
        <v>4</v>
      </c>
      <c r="U60" s="44"/>
      <c r="V60" s="44">
        <v>1</v>
      </c>
      <c r="W60" s="44"/>
      <c r="X60" s="44">
        <v>8</v>
      </c>
      <c r="Y60" s="44"/>
      <c r="Z60" s="44">
        <v>5</v>
      </c>
      <c r="AA60" s="44"/>
      <c r="AB60" s="44">
        <v>4</v>
      </c>
      <c r="AC60" s="44"/>
      <c r="AD60" s="44">
        <v>4</v>
      </c>
      <c r="AE60" s="44"/>
      <c r="AF60" s="31">
        <f aca="true" t="shared" si="8" ref="AF60:AF69">SUM(B60:AE60)</f>
        <v>26</v>
      </c>
      <c r="AG60" s="45">
        <f aca="true" t="shared" si="9" ref="AG60:AG69">AF60*100/SUM($AF$60:$AF$69)</f>
        <v>13.197969543147208</v>
      </c>
      <c r="AH60" s="46">
        <f aca="true" t="shared" si="10" ref="AH60:AH69">IF(AG60&lt;$AN$55,AF60,0)</f>
        <v>0</v>
      </c>
      <c r="AI60" s="47">
        <f aca="true" t="shared" si="11" ref="AI60:AI69">IF(AG60&lt;=$AN$55,0,AF60)</f>
        <v>26</v>
      </c>
      <c r="AJ60" s="48">
        <f>B60+D60+F60+AD60+AB60+Z60+X60+V60+T60+R60+P60+N60+L60+J60+H60</f>
        <v>26</v>
      </c>
      <c r="AK60" s="49">
        <f aca="true" t="shared" si="12" ref="AK60:AK69">AJ60*100/SUM($AJ$60:$AJ$69)</f>
        <v>13.197969543147208</v>
      </c>
      <c r="AL60" s="50">
        <f aca="true" t="shared" si="13" ref="AL60:AL69">IF(AK60&lt;$AN$55,AJ60,0)</f>
        <v>0</v>
      </c>
      <c r="AM60" s="51">
        <f aca="true" t="shared" si="14" ref="AM60:AM69">IF(AK60&lt;=$AN$55,0,AJ60)</f>
        <v>26</v>
      </c>
      <c r="AN60" s="52"/>
      <c r="AO60" s="53"/>
      <c r="AP60" s="54"/>
      <c r="AQ60" s="55"/>
    </row>
    <row r="61" spans="1:43" ht="12.75">
      <c r="A61" s="31" t="s">
        <v>27</v>
      </c>
      <c r="B61" s="44">
        <v>0</v>
      </c>
      <c r="C61" s="44"/>
      <c r="D61" s="44">
        <v>0</v>
      </c>
      <c r="E61" s="44"/>
      <c r="F61" s="44">
        <v>0</v>
      </c>
      <c r="G61" s="44"/>
      <c r="H61" s="44">
        <v>0</v>
      </c>
      <c r="I61" s="44"/>
      <c r="J61" s="44">
        <v>0</v>
      </c>
      <c r="K61" s="44"/>
      <c r="L61" s="44">
        <v>0</v>
      </c>
      <c r="M61" s="44"/>
      <c r="N61" s="44">
        <v>0</v>
      </c>
      <c r="O61" s="44"/>
      <c r="P61" s="44">
        <v>0</v>
      </c>
      <c r="Q61" s="44"/>
      <c r="R61" s="44">
        <v>0</v>
      </c>
      <c r="S61" s="44"/>
      <c r="T61" s="44">
        <v>3</v>
      </c>
      <c r="U61" s="44"/>
      <c r="V61" s="44">
        <v>1</v>
      </c>
      <c r="W61" s="44"/>
      <c r="X61" s="44">
        <v>8</v>
      </c>
      <c r="Y61" s="44"/>
      <c r="Z61" s="44">
        <v>5</v>
      </c>
      <c r="AA61" s="44"/>
      <c r="AB61" s="44">
        <v>2</v>
      </c>
      <c r="AC61" s="44"/>
      <c r="AD61" s="44">
        <v>1</v>
      </c>
      <c r="AE61" s="44"/>
      <c r="AF61" s="31">
        <f t="shared" si="8"/>
        <v>20</v>
      </c>
      <c r="AG61" s="45">
        <f t="shared" si="9"/>
        <v>10.152284263959391</v>
      </c>
      <c r="AH61" s="46">
        <f t="shared" si="10"/>
        <v>0</v>
      </c>
      <c r="AI61" s="47">
        <f t="shared" si="11"/>
        <v>20</v>
      </c>
      <c r="AJ61" s="48">
        <f aca="true" t="shared" si="15" ref="AJ61:AJ69">B61+D61+F61+AD61+AB61+Z61+X61+V61+T61+R61+P61+N61+L61+J61+H61</f>
        <v>20</v>
      </c>
      <c r="AK61" s="49">
        <f t="shared" si="12"/>
        <v>10.152284263959391</v>
      </c>
      <c r="AL61" s="50">
        <f t="shared" si="13"/>
        <v>0</v>
      </c>
      <c r="AM61" s="51">
        <f t="shared" si="14"/>
        <v>20</v>
      </c>
      <c r="AN61" s="52"/>
      <c r="AO61" s="53"/>
      <c r="AP61" s="54"/>
      <c r="AQ61" s="55"/>
    </row>
    <row r="62" spans="1:43" ht="12.75">
      <c r="A62" s="31" t="s">
        <v>28</v>
      </c>
      <c r="B62" s="44">
        <v>0</v>
      </c>
      <c r="C62" s="44"/>
      <c r="D62" s="44">
        <v>0</v>
      </c>
      <c r="E62" s="44"/>
      <c r="F62" s="44">
        <v>0</v>
      </c>
      <c r="G62" s="44"/>
      <c r="H62" s="44">
        <v>0</v>
      </c>
      <c r="I62" s="44"/>
      <c r="J62" s="44">
        <v>0</v>
      </c>
      <c r="K62" s="44"/>
      <c r="L62" s="44">
        <v>0</v>
      </c>
      <c r="M62" s="44"/>
      <c r="N62" s="44">
        <v>0</v>
      </c>
      <c r="O62" s="44"/>
      <c r="P62" s="44">
        <v>0</v>
      </c>
      <c r="Q62" s="44"/>
      <c r="R62" s="44">
        <v>0</v>
      </c>
      <c r="S62" s="44"/>
      <c r="T62" s="44">
        <v>3</v>
      </c>
      <c r="U62" s="44"/>
      <c r="V62" s="44">
        <v>6</v>
      </c>
      <c r="W62" s="44"/>
      <c r="X62" s="44">
        <v>6</v>
      </c>
      <c r="Y62" s="44"/>
      <c r="Z62" s="44">
        <v>18</v>
      </c>
      <c r="AA62" s="44"/>
      <c r="AB62" s="44">
        <v>15</v>
      </c>
      <c r="AC62" s="44"/>
      <c r="AD62" s="44">
        <v>7</v>
      </c>
      <c r="AE62" s="44"/>
      <c r="AF62" s="31">
        <f t="shared" si="8"/>
        <v>55</v>
      </c>
      <c r="AG62" s="45">
        <f t="shared" si="9"/>
        <v>27.918781725888326</v>
      </c>
      <c r="AH62" s="46">
        <f t="shared" si="10"/>
        <v>0</v>
      </c>
      <c r="AI62" s="47">
        <f t="shared" si="11"/>
        <v>55</v>
      </c>
      <c r="AJ62" s="48">
        <f t="shared" si="15"/>
        <v>55</v>
      </c>
      <c r="AK62" s="49">
        <f t="shared" si="12"/>
        <v>27.918781725888326</v>
      </c>
      <c r="AL62" s="50">
        <f t="shared" si="13"/>
        <v>0</v>
      </c>
      <c r="AM62" s="51">
        <f t="shared" si="14"/>
        <v>55</v>
      </c>
      <c r="AN62" s="52"/>
      <c r="AO62" s="53"/>
      <c r="AP62" s="54"/>
      <c r="AQ62" s="55"/>
    </row>
    <row r="63" spans="1:43" ht="12.75">
      <c r="A63" s="31" t="s">
        <v>29</v>
      </c>
      <c r="B63" s="44">
        <v>0</v>
      </c>
      <c r="C63" s="44"/>
      <c r="D63" s="44">
        <v>0</v>
      </c>
      <c r="E63" s="44"/>
      <c r="F63" s="44">
        <v>0</v>
      </c>
      <c r="G63" s="44"/>
      <c r="H63" s="44">
        <v>0</v>
      </c>
      <c r="I63" s="44"/>
      <c r="J63" s="44">
        <v>0</v>
      </c>
      <c r="K63" s="44"/>
      <c r="L63" s="44">
        <v>0</v>
      </c>
      <c r="M63" s="44"/>
      <c r="N63" s="44">
        <v>0</v>
      </c>
      <c r="O63" s="44"/>
      <c r="P63" s="44">
        <v>0</v>
      </c>
      <c r="Q63" s="44"/>
      <c r="R63" s="44">
        <v>0</v>
      </c>
      <c r="S63" s="44"/>
      <c r="T63" s="44">
        <v>1</v>
      </c>
      <c r="U63" s="44"/>
      <c r="V63" s="44">
        <v>1</v>
      </c>
      <c r="W63" s="44"/>
      <c r="X63" s="44">
        <v>6</v>
      </c>
      <c r="Y63" s="44"/>
      <c r="Z63" s="44">
        <v>7</v>
      </c>
      <c r="AA63" s="44"/>
      <c r="AB63" s="44">
        <v>3</v>
      </c>
      <c r="AC63" s="44"/>
      <c r="AD63" s="44">
        <v>7</v>
      </c>
      <c r="AE63" s="44"/>
      <c r="AF63" s="31">
        <f t="shared" si="8"/>
        <v>25</v>
      </c>
      <c r="AG63" s="45">
        <f t="shared" si="9"/>
        <v>12.690355329949238</v>
      </c>
      <c r="AH63" s="46">
        <f t="shared" si="10"/>
        <v>0</v>
      </c>
      <c r="AI63" s="47">
        <f t="shared" si="11"/>
        <v>25</v>
      </c>
      <c r="AJ63" s="48">
        <f t="shared" si="15"/>
        <v>25</v>
      </c>
      <c r="AK63" s="49">
        <f t="shared" si="12"/>
        <v>12.690355329949238</v>
      </c>
      <c r="AL63" s="50">
        <f t="shared" si="13"/>
        <v>0</v>
      </c>
      <c r="AM63" s="51">
        <f t="shared" si="14"/>
        <v>25</v>
      </c>
      <c r="AN63" s="52"/>
      <c r="AO63" s="53"/>
      <c r="AP63" s="54"/>
      <c r="AQ63" s="55"/>
    </row>
    <row r="64" spans="1:43" ht="12.75">
      <c r="A64" s="31" t="s">
        <v>30</v>
      </c>
      <c r="B64" s="44">
        <v>0</v>
      </c>
      <c r="C64" s="44"/>
      <c r="D64" s="44">
        <v>0</v>
      </c>
      <c r="E64" s="44"/>
      <c r="F64" s="44">
        <v>0</v>
      </c>
      <c r="G64" s="44"/>
      <c r="H64" s="44">
        <v>0</v>
      </c>
      <c r="I64" s="44"/>
      <c r="J64" s="44">
        <v>0</v>
      </c>
      <c r="K64" s="44"/>
      <c r="L64" s="44">
        <v>0</v>
      </c>
      <c r="M64" s="44"/>
      <c r="N64" s="44">
        <v>0</v>
      </c>
      <c r="O64" s="44"/>
      <c r="P64" s="44">
        <v>0</v>
      </c>
      <c r="Q64" s="44"/>
      <c r="R64" s="44">
        <v>0</v>
      </c>
      <c r="S64" s="44"/>
      <c r="T64" s="44">
        <v>5</v>
      </c>
      <c r="U64" s="44"/>
      <c r="V64" s="44">
        <v>2</v>
      </c>
      <c r="W64" s="44"/>
      <c r="X64" s="44">
        <v>2</v>
      </c>
      <c r="Y64" s="44"/>
      <c r="Z64" s="44">
        <v>4</v>
      </c>
      <c r="AA64" s="44"/>
      <c r="AB64" s="44">
        <v>3</v>
      </c>
      <c r="AC64" s="44"/>
      <c r="AD64" s="44">
        <v>7</v>
      </c>
      <c r="AE64" s="44"/>
      <c r="AF64" s="31">
        <f t="shared" si="8"/>
        <v>23</v>
      </c>
      <c r="AG64" s="45">
        <f t="shared" si="9"/>
        <v>11.6751269035533</v>
      </c>
      <c r="AH64" s="46">
        <f t="shared" si="10"/>
        <v>0</v>
      </c>
      <c r="AI64" s="47">
        <f t="shared" si="11"/>
        <v>23</v>
      </c>
      <c r="AJ64" s="48">
        <f t="shared" si="15"/>
        <v>23</v>
      </c>
      <c r="AK64" s="49">
        <f t="shared" si="12"/>
        <v>11.6751269035533</v>
      </c>
      <c r="AL64" s="50">
        <f t="shared" si="13"/>
        <v>0</v>
      </c>
      <c r="AM64" s="51">
        <f t="shared" si="14"/>
        <v>23</v>
      </c>
      <c r="AN64" s="52"/>
      <c r="AO64" s="53"/>
      <c r="AP64" s="54"/>
      <c r="AQ64" s="55"/>
    </row>
    <row r="65" spans="1:43" ht="12.75">
      <c r="A65" s="31" t="s">
        <v>31</v>
      </c>
      <c r="B65" s="44">
        <v>0</v>
      </c>
      <c r="C65" s="44"/>
      <c r="D65" s="44">
        <v>0</v>
      </c>
      <c r="E65" s="44"/>
      <c r="F65" s="44">
        <v>0</v>
      </c>
      <c r="G65" s="44"/>
      <c r="H65" s="44">
        <v>0</v>
      </c>
      <c r="I65" s="44"/>
      <c r="J65" s="44">
        <v>0</v>
      </c>
      <c r="K65" s="44"/>
      <c r="L65" s="44">
        <v>0</v>
      </c>
      <c r="M65" s="44"/>
      <c r="N65" s="44">
        <v>0</v>
      </c>
      <c r="O65" s="44"/>
      <c r="P65" s="44">
        <v>0</v>
      </c>
      <c r="Q65" s="44"/>
      <c r="R65" s="44">
        <v>0</v>
      </c>
      <c r="S65" s="44"/>
      <c r="T65" s="44">
        <v>0</v>
      </c>
      <c r="U65" s="44"/>
      <c r="V65" s="44">
        <v>0</v>
      </c>
      <c r="W65" s="44"/>
      <c r="X65" s="44">
        <v>5</v>
      </c>
      <c r="Y65" s="44"/>
      <c r="Z65" s="44">
        <v>6</v>
      </c>
      <c r="AA65" s="44"/>
      <c r="AB65" s="44">
        <v>2</v>
      </c>
      <c r="AC65" s="44"/>
      <c r="AD65" s="44">
        <v>3</v>
      </c>
      <c r="AE65" s="44"/>
      <c r="AF65" s="31">
        <f t="shared" si="8"/>
        <v>16</v>
      </c>
      <c r="AG65" s="45">
        <f t="shared" si="9"/>
        <v>8.121827411167512</v>
      </c>
      <c r="AH65" s="46">
        <f t="shared" si="10"/>
        <v>0</v>
      </c>
      <c r="AI65" s="47">
        <f t="shared" si="11"/>
        <v>16</v>
      </c>
      <c r="AJ65" s="48">
        <f t="shared" si="15"/>
        <v>16</v>
      </c>
      <c r="AK65" s="49">
        <f t="shared" si="12"/>
        <v>8.121827411167512</v>
      </c>
      <c r="AL65" s="50">
        <f t="shared" si="13"/>
        <v>0</v>
      </c>
      <c r="AM65" s="51">
        <f t="shared" si="14"/>
        <v>16</v>
      </c>
      <c r="AN65" s="52"/>
      <c r="AO65" s="53"/>
      <c r="AP65" s="54"/>
      <c r="AQ65" s="55"/>
    </row>
    <row r="66" spans="1:43" ht="12.75">
      <c r="A66" s="31" t="s">
        <v>32</v>
      </c>
      <c r="B66" s="44">
        <v>0</v>
      </c>
      <c r="C66" s="44"/>
      <c r="D66" s="44">
        <v>0</v>
      </c>
      <c r="E66" s="44"/>
      <c r="F66" s="44">
        <v>0</v>
      </c>
      <c r="G66" s="44"/>
      <c r="H66" s="44">
        <v>0</v>
      </c>
      <c r="I66" s="44"/>
      <c r="J66" s="44">
        <v>0</v>
      </c>
      <c r="K66" s="44"/>
      <c r="L66" s="44">
        <v>0</v>
      </c>
      <c r="M66" s="44"/>
      <c r="N66" s="44">
        <v>0</v>
      </c>
      <c r="O66" s="44"/>
      <c r="P66" s="44">
        <v>0</v>
      </c>
      <c r="Q66" s="44"/>
      <c r="R66" s="44">
        <v>0</v>
      </c>
      <c r="S66" s="44"/>
      <c r="T66" s="44">
        <v>0</v>
      </c>
      <c r="U66" s="44"/>
      <c r="V66" s="44">
        <v>0</v>
      </c>
      <c r="W66" s="44"/>
      <c r="X66" s="44">
        <v>1</v>
      </c>
      <c r="Y66" s="44"/>
      <c r="Z66" s="44">
        <v>0</v>
      </c>
      <c r="AA66" s="44"/>
      <c r="AB66" s="44">
        <v>1</v>
      </c>
      <c r="AC66" s="44"/>
      <c r="AD66" s="44">
        <v>1</v>
      </c>
      <c r="AE66" s="44"/>
      <c r="AF66" s="31">
        <f t="shared" si="8"/>
        <v>3</v>
      </c>
      <c r="AG66" s="45">
        <f t="shared" si="9"/>
        <v>1.5228426395939085</v>
      </c>
      <c r="AH66" s="46">
        <f t="shared" si="10"/>
        <v>3</v>
      </c>
      <c r="AI66" s="47">
        <f t="shared" si="11"/>
        <v>0</v>
      </c>
      <c r="AJ66" s="48">
        <f t="shared" si="15"/>
        <v>3</v>
      </c>
      <c r="AK66" s="49">
        <f t="shared" si="12"/>
        <v>1.5228426395939085</v>
      </c>
      <c r="AL66" s="50">
        <f t="shared" si="13"/>
        <v>3</v>
      </c>
      <c r="AM66" s="51">
        <f t="shared" si="14"/>
        <v>0</v>
      </c>
      <c r="AN66" s="52"/>
      <c r="AO66" s="53"/>
      <c r="AP66" s="54"/>
      <c r="AQ66" s="55"/>
    </row>
    <row r="67" spans="1:43" ht="12.75">
      <c r="A67" s="31" t="s">
        <v>33</v>
      </c>
      <c r="B67" s="44">
        <v>0</v>
      </c>
      <c r="C67" s="44"/>
      <c r="D67" s="44">
        <v>0</v>
      </c>
      <c r="E67" s="44"/>
      <c r="F67" s="44">
        <v>0</v>
      </c>
      <c r="G67" s="44"/>
      <c r="H67" s="44">
        <v>0</v>
      </c>
      <c r="I67" s="44"/>
      <c r="J67" s="44">
        <v>0</v>
      </c>
      <c r="K67" s="44"/>
      <c r="L67" s="44">
        <v>0</v>
      </c>
      <c r="M67" s="44"/>
      <c r="N67" s="44">
        <v>0</v>
      </c>
      <c r="O67" s="44"/>
      <c r="P67" s="44">
        <v>0</v>
      </c>
      <c r="Q67" s="44"/>
      <c r="R67" s="44">
        <v>0</v>
      </c>
      <c r="S67" s="44"/>
      <c r="T67" s="44">
        <v>0</v>
      </c>
      <c r="U67" s="44"/>
      <c r="V67" s="44">
        <v>0</v>
      </c>
      <c r="W67" s="44"/>
      <c r="X67" s="44">
        <v>0</v>
      </c>
      <c r="Y67" s="44"/>
      <c r="Z67" s="44">
        <v>0</v>
      </c>
      <c r="AA67" s="44"/>
      <c r="AB67" s="44">
        <v>0</v>
      </c>
      <c r="AC67" s="44"/>
      <c r="AD67" s="44">
        <v>1</v>
      </c>
      <c r="AE67" s="44"/>
      <c r="AF67" s="31">
        <f t="shared" si="8"/>
        <v>1</v>
      </c>
      <c r="AG67" s="45">
        <f t="shared" si="9"/>
        <v>0.5076142131979695</v>
      </c>
      <c r="AH67" s="46">
        <f t="shared" si="10"/>
        <v>1</v>
      </c>
      <c r="AI67" s="47">
        <f t="shared" si="11"/>
        <v>0</v>
      </c>
      <c r="AJ67" s="48">
        <f t="shared" si="15"/>
        <v>1</v>
      </c>
      <c r="AK67" s="49">
        <f t="shared" si="12"/>
        <v>0.5076142131979695</v>
      </c>
      <c r="AL67" s="50">
        <f t="shared" si="13"/>
        <v>1</v>
      </c>
      <c r="AM67" s="51">
        <f t="shared" si="14"/>
        <v>0</v>
      </c>
      <c r="AN67" s="52"/>
      <c r="AO67" s="53"/>
      <c r="AP67" s="54"/>
      <c r="AQ67" s="55"/>
    </row>
    <row r="68" spans="1:43" ht="12.75">
      <c r="A68" s="31" t="s">
        <v>34</v>
      </c>
      <c r="B68" s="44">
        <v>0</v>
      </c>
      <c r="C68" s="44"/>
      <c r="D68" s="44">
        <v>0</v>
      </c>
      <c r="E68" s="44"/>
      <c r="F68" s="44">
        <v>0</v>
      </c>
      <c r="G68" s="44"/>
      <c r="H68" s="44">
        <v>0</v>
      </c>
      <c r="I68" s="44"/>
      <c r="J68" s="44">
        <v>0</v>
      </c>
      <c r="K68" s="44"/>
      <c r="L68" s="44">
        <v>0</v>
      </c>
      <c r="M68" s="44"/>
      <c r="N68" s="44">
        <v>0</v>
      </c>
      <c r="O68" s="44"/>
      <c r="P68" s="44">
        <v>0</v>
      </c>
      <c r="Q68" s="44"/>
      <c r="R68" s="44">
        <v>0</v>
      </c>
      <c r="S68" s="44"/>
      <c r="T68" s="44">
        <v>0</v>
      </c>
      <c r="U68" s="44"/>
      <c r="V68" s="44">
        <v>0</v>
      </c>
      <c r="W68" s="44"/>
      <c r="X68" s="44">
        <v>0</v>
      </c>
      <c r="Y68" s="44"/>
      <c r="Z68" s="44">
        <v>0</v>
      </c>
      <c r="AA68" s="44"/>
      <c r="AB68" s="44">
        <v>2</v>
      </c>
      <c r="AC68" s="44"/>
      <c r="AD68" s="44">
        <v>1</v>
      </c>
      <c r="AE68" s="44"/>
      <c r="AF68" s="31">
        <f t="shared" si="8"/>
        <v>3</v>
      </c>
      <c r="AG68" s="45">
        <f t="shared" si="9"/>
        <v>1.5228426395939085</v>
      </c>
      <c r="AH68" s="46">
        <f t="shared" si="10"/>
        <v>3</v>
      </c>
      <c r="AI68" s="47">
        <f t="shared" si="11"/>
        <v>0</v>
      </c>
      <c r="AJ68" s="48">
        <f t="shared" si="15"/>
        <v>3</v>
      </c>
      <c r="AK68" s="49">
        <f t="shared" si="12"/>
        <v>1.5228426395939085</v>
      </c>
      <c r="AL68" s="50">
        <f t="shared" si="13"/>
        <v>3</v>
      </c>
      <c r="AM68" s="51">
        <f t="shared" si="14"/>
        <v>0</v>
      </c>
      <c r="AN68" s="52"/>
      <c r="AO68" s="53"/>
      <c r="AP68" s="54"/>
      <c r="AQ68" s="55"/>
    </row>
    <row r="69" spans="1:43" ht="12.75">
      <c r="A69" s="31" t="s">
        <v>35</v>
      </c>
      <c r="B69" s="44">
        <v>0</v>
      </c>
      <c r="C69" s="44"/>
      <c r="D69" s="44">
        <v>0</v>
      </c>
      <c r="E69" s="44"/>
      <c r="F69" s="44">
        <v>0</v>
      </c>
      <c r="G69" s="44"/>
      <c r="H69" s="44">
        <v>0</v>
      </c>
      <c r="I69" s="44"/>
      <c r="J69" s="44">
        <v>0</v>
      </c>
      <c r="K69" s="44"/>
      <c r="L69" s="44">
        <v>0</v>
      </c>
      <c r="M69" s="44"/>
      <c r="N69" s="44">
        <v>0</v>
      </c>
      <c r="O69" s="44"/>
      <c r="P69" s="44">
        <v>0</v>
      </c>
      <c r="Q69" s="44"/>
      <c r="R69" s="44">
        <v>1</v>
      </c>
      <c r="S69" s="44"/>
      <c r="T69" s="44">
        <v>1</v>
      </c>
      <c r="U69" s="44"/>
      <c r="V69" s="44">
        <v>0</v>
      </c>
      <c r="W69" s="44"/>
      <c r="X69" s="44">
        <v>5</v>
      </c>
      <c r="Y69" s="44"/>
      <c r="Z69" s="44">
        <v>8</v>
      </c>
      <c r="AA69" s="44"/>
      <c r="AB69" s="44">
        <v>4</v>
      </c>
      <c r="AC69" s="44"/>
      <c r="AD69" s="44">
        <v>6</v>
      </c>
      <c r="AE69" s="44"/>
      <c r="AF69" s="31">
        <f t="shared" si="8"/>
        <v>25</v>
      </c>
      <c r="AG69" s="45">
        <f t="shared" si="9"/>
        <v>12.690355329949238</v>
      </c>
      <c r="AH69" s="46">
        <f t="shared" si="10"/>
        <v>0</v>
      </c>
      <c r="AI69" s="47">
        <f t="shared" si="11"/>
        <v>25</v>
      </c>
      <c r="AJ69" s="48">
        <f t="shared" si="15"/>
        <v>25</v>
      </c>
      <c r="AK69" s="49">
        <f t="shared" si="12"/>
        <v>12.690355329949238</v>
      </c>
      <c r="AL69" s="50">
        <f t="shared" si="13"/>
        <v>0</v>
      </c>
      <c r="AM69" s="51">
        <f t="shared" si="14"/>
        <v>25</v>
      </c>
      <c r="AN69" s="52"/>
      <c r="AO69" s="53"/>
      <c r="AP69" s="54"/>
      <c r="AQ69" s="55"/>
    </row>
    <row r="70" spans="1:43" ht="28.5" customHeight="1" thickBot="1">
      <c r="A70" s="56" t="s">
        <v>5</v>
      </c>
      <c r="B70" s="85" t="s">
        <v>39</v>
      </c>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6"/>
      <c r="AF70" s="57"/>
      <c r="AG70" s="58"/>
      <c r="AH70" s="58"/>
      <c r="AI70" s="59">
        <f>SUM(AH60:AH69)</f>
        <v>7</v>
      </c>
      <c r="AJ70" s="60"/>
      <c r="AK70" s="61"/>
      <c r="AL70" s="61"/>
      <c r="AM70" s="59">
        <f>SUM(AL60:AL69)</f>
        <v>7</v>
      </c>
      <c r="AN70" s="60"/>
      <c r="AO70" s="61"/>
      <c r="AP70" s="61"/>
      <c r="AQ70" s="59">
        <f>SUM(AP60:AP69)</f>
        <v>0</v>
      </c>
    </row>
    <row r="71" spans="1:43"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62"/>
      <c r="AI71" s="62"/>
      <c r="AJ71" s="62"/>
      <c r="AK71" s="62"/>
      <c r="AL71" s="62"/>
      <c r="AM71" s="62"/>
      <c r="AN71" s="62"/>
      <c r="AO71" s="62"/>
      <c r="AP71" s="62"/>
      <c r="AQ71" s="7"/>
    </row>
    <row r="72" spans="1:6" ht="12.75">
      <c r="A72" s="10" t="s">
        <v>3</v>
      </c>
      <c r="E72" s="82"/>
      <c r="F72" s="82"/>
    </row>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sheetData>
  <sheetProtection password="C9E5" sheet="1" scenarios="1" formatColumns="0" formatRows="0" insertColumns="0" insertRows="0"/>
  <mergeCells count="66">
    <mergeCell ref="B58:C58"/>
    <mergeCell ref="D58:E58"/>
    <mergeCell ref="F58:G58"/>
    <mergeCell ref="F14:G14"/>
    <mergeCell ref="B47:F47"/>
    <mergeCell ref="B48:F48"/>
    <mergeCell ref="B45:F45"/>
    <mergeCell ref="B46:F46"/>
    <mergeCell ref="X14:Y14"/>
    <mergeCell ref="AN59:AQ59"/>
    <mergeCell ref="AJ15:AM15"/>
    <mergeCell ref="AN15:AQ15"/>
    <mergeCell ref="B57:AE57"/>
    <mergeCell ref="E24:F24"/>
    <mergeCell ref="B14:C14"/>
    <mergeCell ref="D14:E14"/>
    <mergeCell ref="T14:U14"/>
    <mergeCell ref="V14:W14"/>
    <mergeCell ref="E72:F72"/>
    <mergeCell ref="A6:AM6"/>
    <mergeCell ref="AJ59:AM59"/>
    <mergeCell ref="B22:AE22"/>
    <mergeCell ref="B70:AE70"/>
    <mergeCell ref="V58:W58"/>
    <mergeCell ref="X58:Y58"/>
    <mergeCell ref="Z58:AA58"/>
    <mergeCell ref="AD58:AE58"/>
    <mergeCell ref="T58:U58"/>
    <mergeCell ref="AB58:AC58"/>
    <mergeCell ref="AN11:AO11"/>
    <mergeCell ref="Z14:AA14"/>
    <mergeCell ref="AB14:AC14"/>
    <mergeCell ref="AN50:AO50"/>
    <mergeCell ref="AG45:AN45"/>
    <mergeCell ref="AM46:AN46"/>
    <mergeCell ref="AG49:AM49"/>
    <mergeCell ref="AN49:AO49"/>
    <mergeCell ref="AD14:AE14"/>
    <mergeCell ref="B1:F1"/>
    <mergeCell ref="B2:F2"/>
    <mergeCell ref="B3:F3"/>
    <mergeCell ref="AG5:AM5"/>
    <mergeCell ref="AG1:AN1"/>
    <mergeCell ref="AM2:AN2"/>
    <mergeCell ref="AN5:AO5"/>
    <mergeCell ref="B4:F4"/>
    <mergeCell ref="AN6:AO6"/>
    <mergeCell ref="H14:I14"/>
    <mergeCell ref="A11:AM11"/>
    <mergeCell ref="J14:K14"/>
    <mergeCell ref="L14:M14"/>
    <mergeCell ref="AK9:AP9"/>
    <mergeCell ref="N14:O14"/>
    <mergeCell ref="P14:Q14"/>
    <mergeCell ref="R14:S14"/>
    <mergeCell ref="B13:AE13"/>
    <mergeCell ref="P58:Q58"/>
    <mergeCell ref="R58:S58"/>
    <mergeCell ref="A50:AM50"/>
    <mergeCell ref="H58:I58"/>
    <mergeCell ref="J58:K58"/>
    <mergeCell ref="L58:M58"/>
    <mergeCell ref="N58:O58"/>
    <mergeCell ref="AK53:AP53"/>
    <mergeCell ref="AN55:AO55"/>
    <mergeCell ref="A55:AM55"/>
  </mergeCells>
  <printOptions/>
  <pageMargins left="0.75" right="0.47" top="1" bottom="1" header="0.4921259845" footer="0.4921259845"/>
  <pageSetup fitToHeight="0" fitToWidth="1" orientation="landscape" paperSize="9" scale="77" r:id="rId4"/>
  <headerFooter alignWithMargins="0">
    <oddHeader>&amp;C&amp;"Arial,Fett"ERGEBNISSE U18-BUNDESTAGSWAHL AM 18.09.2009&amp;"Arial,Standard" im Wahlkreis 195 - Greiz / Altenburger Land</oddHeader>
    <oddFooter>&amp;L&amp;"Arial,Fett"&amp;12U18-Wahllokal Nr. 275&amp;"Arial,Standard"&amp;10
&amp;"Arial,Fett Kursiv"Jugendfeuerwehr Mohlsdorf&amp;RErstellung: Jugendfeuerwehr Mohlsdorf
Zur Nutzung in den Schulen freigegeben.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Jugendfeuerwehr Mohlsdorf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Riedel</dc:creator>
  <cp:keywords/>
  <dc:description/>
  <cp:lastModifiedBy>Robert Riedel</cp:lastModifiedBy>
  <cp:lastPrinted>2009-09-20T06:24:23Z</cp:lastPrinted>
  <dcterms:created xsi:type="dcterms:W3CDTF">2009-02-08T16:07:03Z</dcterms:created>
  <dcterms:modified xsi:type="dcterms:W3CDTF">2009-09-20T07:39:02Z</dcterms:modified>
  <cp:category/>
  <cp:version/>
  <cp:contentType/>
  <cp:contentStatus/>
</cp:coreProperties>
</file>